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lgbce.sharepoint.com/sites/ReviewSystem/Vale of white horse/Review Documents/Review/0.5 Electoral Data/"/>
    </mc:Choice>
  </mc:AlternateContent>
  <xr:revisionPtr revIDLastSave="3" documentId="8_{0C20C866-3614-442E-9783-641572E43831}" xr6:coauthVersionLast="47" xr6:coauthVersionMax="47" xr10:uidLastSave="{884570BD-B24F-4110-AEE2-1E64841B0067}"/>
  <bookViews>
    <workbookView xWindow="-14505" yWindow="-16320" windowWidth="29040" windowHeight="15720" activeTab="1" xr2:uid="{00000000-000D-0000-FFFF-FFFF00000000}"/>
  </bookViews>
  <sheets>
    <sheet name="Read me!" sheetId="6" r:id="rId1"/>
    <sheet name="Electoral data" sheetId="8"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7" i="8" l="1"/>
  <c r="M117" i="8"/>
  <c r="O116" i="8"/>
  <c r="M116" i="8"/>
  <c r="O115" i="8"/>
  <c r="M115" i="8"/>
  <c r="O114" i="8"/>
  <c r="M114" i="8"/>
  <c r="O113" i="8"/>
  <c r="M113" i="8"/>
  <c r="O112" i="8"/>
  <c r="M112" i="8"/>
  <c r="O111" i="8"/>
  <c r="M111" i="8"/>
  <c r="O110" i="8"/>
  <c r="M110" i="8"/>
  <c r="O109" i="8"/>
  <c r="M109" i="8"/>
  <c r="O108" i="8"/>
  <c r="M108" i="8"/>
  <c r="O107" i="8"/>
  <c r="M107" i="8"/>
  <c r="O106" i="8"/>
  <c r="M106" i="8"/>
  <c r="O105" i="8"/>
  <c r="M105" i="8"/>
  <c r="O104" i="8"/>
  <c r="M104" i="8"/>
  <c r="O103" i="8"/>
  <c r="M103" i="8"/>
  <c r="O102" i="8"/>
  <c r="M102" i="8"/>
  <c r="O101" i="8"/>
  <c r="M101" i="8"/>
  <c r="O100" i="8"/>
  <c r="M100" i="8"/>
  <c r="O99" i="8"/>
  <c r="M99" i="8"/>
  <c r="O98" i="8"/>
  <c r="M98" i="8"/>
  <c r="O97" i="8"/>
  <c r="M97" i="8"/>
  <c r="O96" i="8"/>
  <c r="M96" i="8"/>
  <c r="O95" i="8"/>
  <c r="M95" i="8"/>
  <c r="O94" i="8"/>
  <c r="M94" i="8"/>
  <c r="O93" i="8"/>
  <c r="M93" i="8"/>
  <c r="O92" i="8"/>
  <c r="M92" i="8"/>
  <c r="P91" i="8"/>
  <c r="O91" i="8"/>
  <c r="N91" i="8"/>
  <c r="M91" i="8"/>
  <c r="P90" i="8"/>
  <c r="O90" i="8"/>
  <c r="N90" i="8"/>
  <c r="M90" i="8"/>
  <c r="P89" i="8"/>
  <c r="O89" i="8"/>
  <c r="N89" i="8"/>
  <c r="M89" i="8"/>
  <c r="P88" i="8"/>
  <c r="O88" i="8"/>
  <c r="N88" i="8"/>
  <c r="M88" i="8"/>
  <c r="P87" i="8"/>
  <c r="O87" i="8"/>
  <c r="N87" i="8"/>
  <c r="M87" i="8"/>
  <c r="P86" i="8"/>
  <c r="O86" i="8"/>
  <c r="N86" i="8"/>
  <c r="M86" i="8"/>
  <c r="P85" i="8"/>
  <c r="O85" i="8"/>
  <c r="N85" i="8"/>
  <c r="M85" i="8"/>
  <c r="P84" i="8"/>
  <c r="O84" i="8"/>
  <c r="N84" i="8"/>
  <c r="M84" i="8"/>
  <c r="P83" i="8"/>
  <c r="O83" i="8"/>
  <c r="N83" i="8"/>
  <c r="M83" i="8"/>
  <c r="P82" i="8"/>
  <c r="O82" i="8"/>
  <c r="N82" i="8"/>
  <c r="M82" i="8"/>
  <c r="P81" i="8"/>
  <c r="O81" i="8"/>
  <c r="N81" i="8"/>
  <c r="M81" i="8"/>
  <c r="P80" i="8"/>
  <c r="O80" i="8"/>
  <c r="N80" i="8"/>
  <c r="M80" i="8"/>
  <c r="P79" i="8"/>
  <c r="O79" i="8"/>
  <c r="N79" i="8"/>
  <c r="M79" i="8"/>
  <c r="P78" i="8"/>
  <c r="O78" i="8"/>
  <c r="N78" i="8"/>
  <c r="M78" i="8"/>
  <c r="P77" i="8"/>
  <c r="O77" i="8"/>
  <c r="N77" i="8"/>
  <c r="M77" i="8"/>
  <c r="P76" i="8"/>
  <c r="O76" i="8"/>
  <c r="N76" i="8"/>
  <c r="M76" i="8"/>
  <c r="P75" i="8"/>
  <c r="O75" i="8"/>
  <c r="N75" i="8"/>
  <c r="M75" i="8"/>
  <c r="P74" i="8"/>
  <c r="O74" i="8"/>
  <c r="N74" i="8"/>
  <c r="M74" i="8"/>
  <c r="P73" i="8"/>
  <c r="O73" i="8"/>
  <c r="N73" i="8"/>
  <c r="M73" i="8"/>
  <c r="P72" i="8"/>
  <c r="O72" i="8"/>
  <c r="N72" i="8"/>
  <c r="M72" i="8"/>
  <c r="P71" i="8"/>
  <c r="O71" i="8"/>
  <c r="N71" i="8"/>
  <c r="M71" i="8"/>
  <c r="P70" i="8"/>
  <c r="O70" i="8"/>
  <c r="N70" i="8"/>
  <c r="M70" i="8"/>
  <c r="P69" i="8"/>
  <c r="O69" i="8"/>
  <c r="N69" i="8"/>
  <c r="M69" i="8"/>
  <c r="P68" i="8"/>
  <c r="O68" i="8"/>
  <c r="N68" i="8"/>
  <c r="M68" i="8"/>
  <c r="P67" i="8"/>
  <c r="O67" i="8"/>
  <c r="N67" i="8"/>
  <c r="M67" i="8"/>
  <c r="P66" i="8"/>
  <c r="O66" i="8"/>
  <c r="N66" i="8"/>
  <c r="M66" i="8"/>
  <c r="P65" i="8"/>
  <c r="O65" i="8"/>
  <c r="N65" i="8"/>
  <c r="M65" i="8"/>
  <c r="P64" i="8"/>
  <c r="O64" i="8"/>
  <c r="N64" i="8"/>
  <c r="M64" i="8"/>
  <c r="P63" i="8"/>
  <c r="O63" i="8"/>
  <c r="N63" i="8"/>
  <c r="M63" i="8"/>
  <c r="P62" i="8"/>
  <c r="O62" i="8"/>
  <c r="N62" i="8"/>
  <c r="M62" i="8"/>
  <c r="P61" i="8"/>
  <c r="O61" i="8"/>
  <c r="N61" i="8"/>
  <c r="M61" i="8"/>
  <c r="P60" i="8"/>
  <c r="O60" i="8"/>
  <c r="N60" i="8"/>
  <c r="M60" i="8"/>
  <c r="P59" i="8"/>
  <c r="O59" i="8"/>
  <c r="N59" i="8"/>
  <c r="M59" i="8"/>
  <c r="P58" i="8"/>
  <c r="O58" i="8"/>
  <c r="N58" i="8"/>
  <c r="M58" i="8"/>
  <c r="P57" i="8"/>
  <c r="O57" i="8"/>
  <c r="N57" i="8"/>
  <c r="M57" i="8"/>
  <c r="P56" i="8"/>
  <c r="O56" i="8"/>
  <c r="N56" i="8"/>
  <c r="M56" i="8"/>
  <c r="P55" i="8"/>
  <c r="O55" i="8"/>
  <c r="N55" i="8"/>
  <c r="M55" i="8"/>
  <c r="P54" i="8"/>
  <c r="O54" i="8"/>
  <c r="N54" i="8"/>
  <c r="M54" i="8"/>
  <c r="P53" i="8"/>
  <c r="O53" i="8"/>
  <c r="N53" i="8"/>
  <c r="M53" i="8"/>
  <c r="P52" i="8"/>
  <c r="O52" i="8"/>
  <c r="N52" i="8"/>
  <c r="M52" i="8"/>
  <c r="P51" i="8"/>
  <c r="O51" i="8"/>
  <c r="N51" i="8"/>
  <c r="M51" i="8"/>
  <c r="P50" i="8"/>
  <c r="O50" i="8"/>
  <c r="N50" i="8"/>
  <c r="M50" i="8"/>
  <c r="P49" i="8"/>
  <c r="O49" i="8"/>
  <c r="N49" i="8"/>
  <c r="M49" i="8"/>
  <c r="P48" i="8"/>
  <c r="O48" i="8"/>
  <c r="N48" i="8"/>
  <c r="M48" i="8"/>
  <c r="P47" i="8"/>
  <c r="O47" i="8"/>
  <c r="N47" i="8"/>
  <c r="M47" i="8"/>
  <c r="P46" i="8"/>
  <c r="O46" i="8"/>
  <c r="N46" i="8"/>
  <c r="M46" i="8"/>
  <c r="P45" i="8"/>
  <c r="O45" i="8"/>
  <c r="N45" i="8"/>
  <c r="M45" i="8"/>
  <c r="P44" i="8"/>
  <c r="O44" i="8"/>
  <c r="N44" i="8"/>
  <c r="M44" i="8"/>
  <c r="P43" i="8"/>
  <c r="O43" i="8"/>
  <c r="N43" i="8"/>
  <c r="M43" i="8"/>
  <c r="P42" i="8"/>
  <c r="O42" i="8"/>
  <c r="N42" i="8"/>
  <c r="M42" i="8"/>
  <c r="P41" i="8"/>
  <c r="O41" i="8"/>
  <c r="N41" i="8"/>
  <c r="M41" i="8"/>
  <c r="P40" i="8"/>
  <c r="O40" i="8"/>
  <c r="N40" i="8"/>
  <c r="M40" i="8"/>
  <c r="P39" i="8"/>
  <c r="O39" i="8"/>
  <c r="N39" i="8"/>
  <c r="M39" i="8"/>
  <c r="P38" i="8"/>
  <c r="O38" i="8"/>
  <c r="N38" i="8"/>
  <c r="M38" i="8"/>
  <c r="O37" i="8"/>
  <c r="M37" i="8"/>
  <c r="O36" i="8"/>
  <c r="M36" i="8"/>
  <c r="O35" i="8"/>
  <c r="M35" i="8"/>
  <c r="O34" i="8"/>
  <c r="M34" i="8"/>
  <c r="O33" i="8"/>
  <c r="M33" i="8"/>
  <c r="O32" i="8"/>
  <c r="M32" i="8"/>
  <c r="O31" i="8"/>
  <c r="M31" i="8"/>
  <c r="O30" i="8"/>
  <c r="M30" i="8"/>
  <c r="O29" i="8"/>
  <c r="M29" i="8"/>
  <c r="O28" i="8"/>
  <c r="M28" i="8"/>
  <c r="O27" i="8"/>
  <c r="M27" i="8"/>
  <c r="O26" i="8"/>
  <c r="M26" i="8"/>
  <c r="O25" i="8"/>
  <c r="M25" i="8"/>
  <c r="O24" i="8"/>
  <c r="M24" i="8"/>
  <c r="O23" i="8"/>
  <c r="M23" i="8"/>
  <c r="O22" i="8"/>
  <c r="M22" i="8"/>
  <c r="O21" i="8"/>
  <c r="M21" i="8"/>
  <c r="O20" i="8"/>
  <c r="M20" i="8"/>
  <c r="O19" i="8"/>
  <c r="M19" i="8"/>
  <c r="O18" i="8"/>
  <c r="M18" i="8"/>
  <c r="O17" i="8"/>
  <c r="M17" i="8"/>
  <c r="O16" i="8"/>
  <c r="M16" i="8"/>
  <c r="O15" i="8"/>
  <c r="M15" i="8"/>
  <c r="O14" i="8"/>
  <c r="M14" i="8"/>
  <c r="M5" i="8"/>
  <c r="M6" i="8" s="1"/>
  <c r="L5" i="8"/>
  <c r="L6" i="8" s="1"/>
  <c r="M4" i="8"/>
  <c r="L4" i="8"/>
  <c r="N35" i="8" l="1"/>
  <c r="N32" i="8"/>
  <c r="N29" i="8"/>
  <c r="N26" i="8"/>
  <c r="N23" i="8"/>
  <c r="N20" i="8"/>
  <c r="N17" i="8"/>
  <c r="N14" i="8"/>
  <c r="N22" i="8"/>
  <c r="N37" i="8"/>
  <c r="N28" i="8"/>
  <c r="N25" i="8"/>
  <c r="N19" i="8"/>
  <c r="N16" i="8"/>
  <c r="N34" i="8"/>
  <c r="N31" i="8"/>
  <c r="N33" i="8"/>
  <c r="N21" i="8"/>
  <c r="N15" i="8"/>
  <c r="N27" i="8"/>
  <c r="N36" i="8"/>
  <c r="N30" i="8"/>
  <c r="N24" i="8"/>
  <c r="N18" i="8"/>
  <c r="P35" i="8"/>
  <c r="P32" i="8"/>
  <c r="P29" i="8"/>
  <c r="P26" i="8"/>
  <c r="P23" i="8"/>
  <c r="P20" i="8"/>
  <c r="P17" i="8"/>
  <c r="P14" i="8"/>
  <c r="P37" i="8"/>
  <c r="P34" i="8"/>
  <c r="P31" i="8"/>
  <c r="P28" i="8"/>
  <c r="P25" i="8"/>
  <c r="P22" i="8"/>
  <c r="P19" i="8"/>
  <c r="P16" i="8"/>
  <c r="P36" i="8"/>
  <c r="P33" i="8"/>
  <c r="P30" i="8"/>
  <c r="P27" i="8"/>
  <c r="P24" i="8"/>
  <c r="P21" i="8"/>
  <c r="P18" i="8"/>
  <c r="P15" i="8"/>
</calcChain>
</file>

<file path=xl/sharedStrings.xml><?xml version="1.0" encoding="utf-8"?>
<sst xmlns="http://schemas.openxmlformats.org/spreadsheetml/2006/main" count="444" uniqueCount="286">
  <si>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</si>
  <si>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</si>
  <si>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</si>
  <si>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</si>
  <si>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</si>
  <si>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</si>
  <si>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</si>
  <si>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</si>
  <si>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</si>
  <si>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</si>
  <si>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</si>
  <si>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</si>
  <si>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</si>
  <si>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</si>
  <si>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</si>
  <si>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</si>
  <si>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</si>
  <si>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</si>
  <si>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</si>
  <si>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</si>
  <si>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</si>
  <si>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</si>
  <si>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</si>
  <si>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</si>
  <si>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</si>
  <si>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</si>
  <si>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</si>
  <si>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</si>
  <si>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</si>
  <si>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</si>
  <si>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</si>
  <si>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</si>
  <si>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</si>
  <si>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</si>
  <si>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</si>
  <si>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</si>
  <si>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</si>
  <si>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</si>
  <si>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</si>
  <si>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</si>
  <si>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</si>
  <si>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</si>
  <si>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</si>
  <si>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</si>
  <si>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</si>
  <si>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</si>
  <si>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</si>
  <si>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</si>
  <si>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</si>
  <si>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</si>
  <si>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</si>
  <si>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</si>
  <si>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</si>
  <si>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</si>
  <si>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</si>
  <si>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</si>
  <si>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</si>
  <si>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</si>
  <si>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</si>
  <si>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</si>
  <si>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</si>
  <si>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</si>
  <si>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</si>
  <si>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</si>
  <si>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</si>
  <si>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</si>
  <si>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</si>
  <si>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</si>
  <si>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</si>
  <si>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Electorate 2029</t>
  </si>
  <si>
    <t>Electorate 2023</t>
  </si>
  <si>
    <t>Variance 2029</t>
  </si>
  <si>
    <t>Variance 2023</t>
  </si>
  <si>
    <t>SAA</t>
  </si>
  <si>
    <t>SAB1</t>
  </si>
  <si>
    <t>SAB2</t>
  </si>
  <si>
    <t>SAC1</t>
  </si>
  <si>
    <t>SAC2</t>
  </si>
  <si>
    <t>SAD</t>
  </si>
  <si>
    <t>SFA</t>
  </si>
  <si>
    <t>SFB</t>
  </si>
  <si>
    <t>SGA</t>
  </si>
  <si>
    <t>SHA</t>
  </si>
  <si>
    <t>SIA</t>
  </si>
  <si>
    <t>SJA</t>
  </si>
  <si>
    <t>SJB</t>
  </si>
  <si>
    <t>SJC</t>
  </si>
  <si>
    <t>SJD</t>
  </si>
  <si>
    <t>SJE</t>
  </si>
  <si>
    <t>SKA</t>
  </si>
  <si>
    <t>SKB</t>
  </si>
  <si>
    <t>SKC</t>
  </si>
  <si>
    <t>SKD</t>
  </si>
  <si>
    <t>SKE</t>
  </si>
  <si>
    <t>SKF</t>
  </si>
  <si>
    <t>SLA</t>
  </si>
  <si>
    <t>SLB</t>
  </si>
  <si>
    <t>SMA</t>
  </si>
  <si>
    <t>SMB</t>
  </si>
  <si>
    <t>SMC</t>
  </si>
  <si>
    <t>SMD</t>
  </si>
  <si>
    <t>SME</t>
  </si>
  <si>
    <t>SMF</t>
  </si>
  <si>
    <t>SMG</t>
  </si>
  <si>
    <t>SOA</t>
  </si>
  <si>
    <t>SOB</t>
  </si>
  <si>
    <t>SOC</t>
  </si>
  <si>
    <t>SOD</t>
  </si>
  <si>
    <t>SOE</t>
  </si>
  <si>
    <t>SOF</t>
  </si>
  <si>
    <t>SPA</t>
  </si>
  <si>
    <t>SPB</t>
  </si>
  <si>
    <t>SPC</t>
  </si>
  <si>
    <t>SPD</t>
  </si>
  <si>
    <t>SQA</t>
  </si>
  <si>
    <t>SQB</t>
  </si>
  <si>
    <t>SRA</t>
  </si>
  <si>
    <t>SRB</t>
  </si>
  <si>
    <t>SRC</t>
  </si>
  <si>
    <t>SRD</t>
  </si>
  <si>
    <t>SRE</t>
  </si>
  <si>
    <t>SRF</t>
  </si>
  <si>
    <t>SSA</t>
  </si>
  <si>
    <t>SSB1</t>
  </si>
  <si>
    <t>SSB2</t>
  </si>
  <si>
    <t>SSC1</t>
  </si>
  <si>
    <t>SSC2</t>
  </si>
  <si>
    <t>SSC3</t>
  </si>
  <si>
    <t>STA</t>
  </si>
  <si>
    <t>STB</t>
  </si>
  <si>
    <t>STC</t>
  </si>
  <si>
    <t>STD</t>
  </si>
  <si>
    <t>STE</t>
  </si>
  <si>
    <t>STF</t>
  </si>
  <si>
    <t>STG</t>
  </si>
  <si>
    <t>STH</t>
  </si>
  <si>
    <t>STI</t>
  </si>
  <si>
    <t>STJ</t>
  </si>
  <si>
    <t>STK</t>
  </si>
  <si>
    <t>STL</t>
  </si>
  <si>
    <t>XAA1</t>
  </si>
  <si>
    <t>XAA2</t>
  </si>
  <si>
    <t>XAA3</t>
  </si>
  <si>
    <t>XAB1</t>
  </si>
  <si>
    <t>XAB2</t>
  </si>
  <si>
    <t>XAB3</t>
  </si>
  <si>
    <t>XAC1</t>
  </si>
  <si>
    <t>XAC2</t>
  </si>
  <si>
    <t>XAC3</t>
  </si>
  <si>
    <t>XAD1</t>
  </si>
  <si>
    <t>XAD2</t>
  </si>
  <si>
    <t>XAE1</t>
  </si>
  <si>
    <t>XAE2</t>
  </si>
  <si>
    <t>XAE3</t>
  </si>
  <si>
    <t>XBA</t>
  </si>
  <si>
    <t>XBB1</t>
  </si>
  <si>
    <t>XBB2</t>
  </si>
  <si>
    <t>XBC</t>
  </si>
  <si>
    <t>XBD</t>
  </si>
  <si>
    <t>XCA1</t>
  </si>
  <si>
    <t>XCA2</t>
  </si>
  <si>
    <t>XCA3</t>
  </si>
  <si>
    <t>XCA4</t>
  </si>
  <si>
    <t>XDA1</t>
  </si>
  <si>
    <t>XDA2</t>
  </si>
  <si>
    <t>XDB</t>
  </si>
  <si>
    <t>XDE</t>
  </si>
  <si>
    <t>XEA</t>
  </si>
  <si>
    <t>XEB</t>
  </si>
  <si>
    <t>XFA</t>
  </si>
  <si>
    <t>XFC</t>
  </si>
  <si>
    <t>Blewbury</t>
  </si>
  <si>
    <t>Chilton</t>
  </si>
  <si>
    <t>Western Valley</t>
  </si>
  <si>
    <t>Harwell</t>
  </si>
  <si>
    <t>Upton</t>
  </si>
  <si>
    <t>Drayton</t>
  </si>
  <si>
    <t>Milton</t>
  </si>
  <si>
    <t>Great Faringdon</t>
  </si>
  <si>
    <t>Grove</t>
  </si>
  <si>
    <t>Ardington</t>
  </si>
  <si>
    <t>East Hendred</t>
  </si>
  <si>
    <t>Lockinge</t>
  </si>
  <si>
    <t>West Hendred</t>
  </si>
  <si>
    <t>Charney Bassett</t>
  </si>
  <si>
    <t>Frilford</t>
  </si>
  <si>
    <t>Garford</t>
  </si>
  <si>
    <t>Goosey</t>
  </si>
  <si>
    <t>Kingston Bagpuize with Southmoor</t>
  </si>
  <si>
    <t>Lyford</t>
  </si>
  <si>
    <t>Marcham</t>
  </si>
  <si>
    <t>St Helen Without</t>
  </si>
  <si>
    <t>Childrey</t>
  </si>
  <si>
    <t>East Challow</t>
  </si>
  <si>
    <t>Kingston Lisle</t>
  </si>
  <si>
    <t>Letcombe Bassett</t>
  </si>
  <si>
    <t>Letcombe Regis</t>
  </si>
  <si>
    <t>Sparsholt</t>
  </si>
  <si>
    <t>West Challow</t>
  </si>
  <si>
    <t>Baulking</t>
  </si>
  <si>
    <t>Hatford</t>
  </si>
  <si>
    <t>Shellingford</t>
  </si>
  <si>
    <t>Stanford-In-the-Vale</t>
  </si>
  <si>
    <t>Uffington</t>
  </si>
  <si>
    <t>Woolstone</t>
  </si>
  <si>
    <t>Denchworth</t>
  </si>
  <si>
    <t>East Hanney</t>
  </si>
  <si>
    <t>Steventon</t>
  </si>
  <si>
    <t>West Hanney</t>
  </si>
  <si>
    <t>Appleford-on-Thames</t>
  </si>
  <si>
    <t>Sutton Courtenay</t>
  </si>
  <si>
    <t>Buckland</t>
  </si>
  <si>
    <t>Fyfield and Tubney</t>
  </si>
  <si>
    <t>Hinton Waldrist</t>
  </si>
  <si>
    <t>Littleworth</t>
  </si>
  <si>
    <t>Longworth</t>
  </si>
  <si>
    <t>Pusey</t>
  </si>
  <si>
    <t>Wantage</t>
  </si>
  <si>
    <t>Ashbury</t>
  </si>
  <si>
    <t>Bourton</t>
  </si>
  <si>
    <t>Buscot</t>
  </si>
  <si>
    <t>Coleshill</t>
  </si>
  <si>
    <t>Compton Beauchamp</t>
  </si>
  <si>
    <t>Eaton Hastings</t>
  </si>
  <si>
    <t>Fernham</t>
  </si>
  <si>
    <t>Great Coxwell</t>
  </si>
  <si>
    <t>Little Coxwell</t>
  </si>
  <si>
    <t>Longcot</t>
  </si>
  <si>
    <t>Shrivenham</t>
  </si>
  <si>
    <t>Watchfield</t>
  </si>
  <si>
    <t>Abingdon</t>
  </si>
  <si>
    <t>Botley and North Hinksey</t>
  </si>
  <si>
    <t>South Hinksey</t>
  </si>
  <si>
    <t>Sunningwell</t>
  </si>
  <si>
    <t>Wytham</t>
  </si>
  <si>
    <t>Cumnor</t>
  </si>
  <si>
    <t>Kennington</t>
  </si>
  <si>
    <t>Radley</t>
  </si>
  <si>
    <t>Appleton with Eaton</t>
  </si>
  <si>
    <t>Besselsleigh</t>
  </si>
  <si>
    <t>Wootton</t>
  </si>
  <si>
    <t>St. Helen Without</t>
  </si>
  <si>
    <t>Village</t>
  </si>
  <si>
    <t>Harwell Oxford Campus</t>
  </si>
  <si>
    <t>Heights</t>
  </si>
  <si>
    <t>Shippon</t>
  </si>
  <si>
    <t>Segsbury</t>
  </si>
  <si>
    <t>Wantage Charlton</t>
  </si>
  <si>
    <t>Caldecott</t>
  </si>
  <si>
    <t>Fitzharris Ock</t>
  </si>
  <si>
    <t>Fitzharris Wildmoor</t>
  </si>
  <si>
    <t>Abbey</t>
  </si>
  <si>
    <t>Northcourt</t>
  </si>
  <si>
    <t>Peachcroft</t>
  </si>
  <si>
    <t>Dunmore</t>
  </si>
  <si>
    <t>Hinksey Hill</t>
  </si>
  <si>
    <t>Farmoor</t>
  </si>
  <si>
    <t>Dean Court</t>
  </si>
  <si>
    <t>Cumnor Village</t>
  </si>
  <si>
    <t>Cumnor Hill</t>
  </si>
  <si>
    <t>Dry Sandford</t>
  </si>
  <si>
    <t>Lockinge (SJC)</t>
  </si>
  <si>
    <t>Ardington (SIA)</t>
  </si>
  <si>
    <t>Blewbury &amp; Harwell</t>
  </si>
  <si>
    <t>Faringdon</t>
  </si>
  <si>
    <t>Grove North</t>
  </si>
  <si>
    <t>Hendreds</t>
  </si>
  <si>
    <t>Kingston Bagpuize</t>
  </si>
  <si>
    <t>Ridgeway</t>
  </si>
  <si>
    <t>Stanford</t>
  </si>
  <si>
    <t>Steventon &amp; the Hanneys</t>
  </si>
  <si>
    <t>Thames</t>
  </si>
  <si>
    <t>Wantage &amp; Grove Brook</t>
  </si>
  <si>
    <t>Watchfield &amp; Shrivenham</t>
  </si>
  <si>
    <t>Abingdon Caldecott</t>
  </si>
  <si>
    <t>Abingdon Fitzharris</t>
  </si>
  <si>
    <t>Abingdon Abbey Northcourt</t>
  </si>
  <si>
    <t>Abingdon Peachcroft</t>
  </si>
  <si>
    <t>Abingdon Dunmore</t>
  </si>
  <si>
    <t>Botley &amp; Sunningwell</t>
  </si>
  <si>
    <t>Kennington &amp; Radley</t>
  </si>
  <si>
    <t>Brendan Connell-French</t>
  </si>
  <si>
    <t>Brendan.Connell-French@lgbce.org.uk</t>
  </si>
  <si>
    <t>0330 500 1280</t>
  </si>
  <si>
    <t>Steven Corrigan</t>
  </si>
  <si>
    <t>Steven.Corrigan@southandvale.gov.uk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</si>
</sst>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theme="6" tint="0.39997558519241921"/>
      </top>
      <bottom style="thin">
        <color theme="6" tint="0.39997558519241921"/>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76">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0" fillId="0" borderId="26" xfId="0" applyBorder="1" applyAlignment="1"/>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theme" Target="theme/theme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 Id="rId14" Type="http://schemas.openxmlformats.org/officeDocument/2006/relationships/customXml" Target="../customXml/item7.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even.Corrigan@southandvale.gov.uk" TargetMode="External"/><Relationship Id="rId1" Type="http://schemas.openxmlformats.org/officeDocument/2006/relationships/hyperlink" Target="mailto:Brendan.Connell-French@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3" sqref="C13"/>
    </sheetView>
  </sheetViews>
  <sheetFormatPr defaultColWidth="8.84375" defaultRowHeight="15.5" x14ac:dyDescent="0.35"/>
  <cols>
    <col min="1" max="2" width="8.84375" style="1"/>
    <col min="3" max="3" width="75.23046875" style="1" customWidth="1"/>
    <col min="4" max="16384" width="8.84375" style="1"/>
  </cols>
  <sheetData>
    <row r="2" spans="2:3" x14ac:dyDescent="0.35">
      <c r="B2" s="45" t="s">
        <v>0</v>
      </c>
    </row>
    <row r="3" spans="2:3" x14ac:dyDescent="0.35">
      <c r="B3" s="18" t="s">
        <v>1</v>
      </c>
      <c r="C3" s="20" t="s">
        <v>281</v>
      </c>
    </row>
    <row r="4" spans="2:3" x14ac:dyDescent="0.35">
      <c r="B4" s="18" t="s">
        <v>2</v>
      </c>
      <c r="C4" s="37" t="s">
        <v>282</v>
      </c>
    </row>
    <row r="5" spans="2:3" x14ac:dyDescent="0.35">
      <c r="B5" s="18" t="s">
        <v>3</v>
      </c>
      <c r="C5" s="20" t="s">
        <v>283</v>
      </c>
    </row>
    <row r="6" spans="2:3" ht="18" customHeight="1" x14ac:dyDescent="0.35">
      <c r="B6" s="18" t="s">
        <v>4</v>
      </c>
      <c r="C6" s="43" t="s">
        <v>5</v>
      </c>
    </row>
    <row r="9" spans="2:3" x14ac:dyDescent="0.35">
      <c r="B9" s="45" t="s">
        <v>6</v>
      </c>
    </row>
    <row r="10" spans="2:3" x14ac:dyDescent="0.35">
      <c r="B10" s="18" t="s">
        <v>1</v>
      </c>
      <c r="C10" s="39" t="s">
        <v>284</v>
      </c>
    </row>
    <row r="11" spans="2:3" x14ac:dyDescent="0.35">
      <c r="B11" s="18" t="s">
        <v>2</v>
      </c>
      <c r="C11" s="37" t="s">
        <v>285</v>
      </c>
    </row>
    <row r="12" spans="2:3" x14ac:dyDescent="0.35">
      <c r="B12" s="18" t="s">
        <v>3</v>
      </c>
      <c r="C12" s="20"/>
    </row>
    <row r="13" spans="2:3" x14ac:dyDescent="0.35">
      <c r="B13" s="18" t="s">
        <v>4</v>
      </c>
      <c r="C13" s="20"/>
    </row>
    <row r="14" spans="2:3" x14ac:dyDescent="0.35">
      <c r="B14" s="18"/>
      <c r="C14" s="20"/>
    </row>
    <row r="15" spans="2:3" x14ac:dyDescent="0.35">
      <c r="B15" s="45" t="s">
        <v>7</v>
      </c>
    </row>
    <row r="17" spans="2:3" ht="46.5" x14ac:dyDescent="0.35">
      <c r="B17" s="17" t="s">
        <v>8</v>
      </c>
      <c r="C17" s="19" t="s">
        <v>9</v>
      </c>
    </row>
    <row r="18" spans="2:3" ht="62" x14ac:dyDescent="0.35">
      <c r="B18" s="17" t="s">
        <v>10</v>
      </c>
      <c r="C18" s="19" t="s">
        <v>11</v>
      </c>
    </row>
    <row r="19" spans="2:3" ht="62" x14ac:dyDescent="0.35">
      <c r="B19" s="17" t="s">
        <v>12</v>
      </c>
      <c r="C19" s="19" t="s">
        <v>13</v>
      </c>
    </row>
    <row r="20" spans="2:3" ht="48" customHeight="1" x14ac:dyDescent="0.35">
      <c r="B20" s="17" t="s">
        <v>14</v>
      </c>
      <c r="C20" s="19" t="s">
        <v>15</v>
      </c>
    </row>
    <row r="21" spans="2:3" ht="31" x14ac:dyDescent="0.35">
      <c r="B21" s="17" t="s">
        <v>16</v>
      </c>
      <c r="C21" s="19" t="s">
        <v>17</v>
      </c>
    </row>
    <row r="22" spans="2:3" ht="103.5" customHeight="1" x14ac:dyDescent="0.35">
      <c r="B22" s="17" t="s">
        <v>18</v>
      </c>
      <c r="C22" s="19" t="s">
        <v>19</v>
      </c>
    </row>
    <row r="23" spans="2:3" x14ac:dyDescent="0.35">
      <c r="B23" s="45" t="s">
        <v>20</v>
      </c>
    </row>
    <row r="24" spans="2:3" x14ac:dyDescent="0.35">
      <c r="B24" s="17"/>
      <c r="C24" s="19"/>
    </row>
    <row r="25" spans="2:3" ht="58.5" customHeight="1" x14ac:dyDescent="0.35">
      <c r="B25" s="17" t="s">
        <v>8</v>
      </c>
      <c r="C25" s="36" t="s">
        <v>21</v>
      </c>
    </row>
    <row r="26" spans="2:3" ht="60" customHeight="1" x14ac:dyDescent="0.35">
      <c r="B26" s="17" t="s">
        <v>10</v>
      </c>
      <c r="C26" s="36" t="s">
        <v>22</v>
      </c>
    </row>
    <row r="27" spans="2:3" ht="77.5" x14ac:dyDescent="0.35">
      <c r="B27" s="17" t="s">
        <v>12</v>
      </c>
      <c r="C27" s="36" t="s">
        <v>23</v>
      </c>
    </row>
    <row r="28" spans="2:3" x14ac:dyDescent="0.35">
      <c r="C28" s="36"/>
    </row>
    <row r="29" spans="2:3" x14ac:dyDescent="0.35">
      <c r="C29" s="36"/>
    </row>
    <row r="30" spans="2:3" x14ac:dyDescent="0.35">
      <c r="C30" s="36"/>
    </row>
    <row r="31" spans="2:3" x14ac:dyDescent="0.35">
      <c r="C31" s="36"/>
    </row>
    <row r="32" spans="2:3" x14ac:dyDescent="0.35">
      <c r="C32" s="36"/>
    </row>
    <row r="33" spans="3:3" x14ac:dyDescent="0.35">
      <c r="C33" s="36"/>
    </row>
    <row r="34" spans="3:3" x14ac:dyDescent="0.35">
      <c r="C34" s="36"/>
    </row>
    <row r="35" spans="3:3" x14ac:dyDescent="0.35">
      <c r="C35" s="36"/>
    </row>
    <row r="36" spans="3:3" x14ac:dyDescent="0.35">
      <c r="C36" s="36"/>
    </row>
  </sheetData>
  <phoneticPr fontId="5" type="noConversion"/>
  <hyperlinks>
    <hyperlink ref="C4" r:id="rId1" xr:uid="{4AE4A7B0-2237-4F68-B0C8-47DDCEF9A7F7}"/>
    <hyperlink ref="C11" r:id="rId2" xr:uid="{FF4DB6FF-80C2-4A0A-8A19-6ADC457109A0}"/>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0529F-F6E2-47C5-A4CA-D3697AE0245E}">
  <sheetPr>
    <pageSetUpPr fitToPage="1"/>
  </sheetPr>
  <dimension ref="A2:T117"/>
  <sheetViews>
    <sheetView tabSelected="1" topLeftCell="A3" zoomScale="72" workbookViewId="0">
      <selection activeCell="B19" sqref="B19"/>
    </sheetView>
  </sheetViews>
  <sheetFormatPr defaultColWidth="8.84375" defaultRowHeight="15.5" x14ac:dyDescent="0.35"/>
  <cols>
    <col min="1" max="1" width="2.69140625" style="6" customWidth="1"/>
    <col min="2" max="2" width="9.84375" style="7" customWidth="1"/>
    <col min="3" max="3" width="23" style="5" customWidth="1"/>
    <col min="4" max="4" width="32.53515625" style="5" bestFit="1" customWidth="1"/>
    <col min="5" max="6" width="23" style="5" customWidth="1"/>
    <col min="7" max="7" width="23.69140625" style="5" customWidth="1"/>
    <col min="8" max="8" width="12.23046875" style="7" customWidth="1"/>
    <col min="9" max="9" width="12.23046875" style="13" customWidth="1"/>
    <col min="10" max="10" width="2.69140625" style="6" customWidth="1"/>
    <col min="11" max="11" width="25.69140625" style="6" customWidth="1"/>
    <col min="12" max="16" width="12.84375" style="7" customWidth="1"/>
    <col min="17" max="16384" width="8.84375" style="6"/>
  </cols>
  <sheetData>
    <row r="2" spans="1:20" s="21" customFormat="1" ht="18" x14ac:dyDescent="0.35">
      <c r="B2" s="23" t="s">
        <v>24</v>
      </c>
      <c r="C2" s="23"/>
      <c r="D2" s="23"/>
      <c r="E2" s="23"/>
      <c r="F2" s="23"/>
      <c r="G2" s="23"/>
      <c r="H2" s="22"/>
      <c r="I2" s="24"/>
      <c r="L2" s="22"/>
      <c r="M2" s="22"/>
      <c r="N2" s="22"/>
      <c r="O2" s="22"/>
      <c r="P2" s="22"/>
    </row>
    <row r="3" spans="1:20" s="25" customFormat="1" x14ac:dyDescent="0.35">
      <c r="A3" s="46"/>
      <c r="B3" s="42"/>
      <c r="C3" s="42"/>
      <c r="D3" s="42"/>
      <c r="E3" s="42"/>
      <c r="F3" s="42"/>
      <c r="G3" s="35"/>
      <c r="H3" s="47"/>
      <c r="I3" s="47"/>
      <c r="J3" s="46"/>
      <c r="K3" s="28" t="s">
        <v>25</v>
      </c>
      <c r="L3" s="48">
        <v>2023</v>
      </c>
      <c r="M3" s="48">
        <v>2029</v>
      </c>
      <c r="N3" s="49"/>
      <c r="O3" s="49"/>
      <c r="P3" s="49"/>
      <c r="Q3" s="46"/>
      <c r="R3" s="46"/>
      <c r="S3" s="46"/>
      <c r="T3" s="46"/>
    </row>
    <row r="4" spans="1:20" s="25" customFormat="1" ht="15" customHeight="1" x14ac:dyDescent="0.35">
      <c r="A4" s="46"/>
      <c r="B4" s="71" t="s">
        <v>26</v>
      </c>
      <c r="C4" s="71"/>
      <c r="D4" s="71"/>
      <c r="E4" s="71"/>
      <c r="F4" s="71"/>
      <c r="G4" s="46"/>
      <c r="H4" s="46"/>
      <c r="I4" s="46"/>
      <c r="J4" s="46"/>
      <c r="K4" s="26" t="s">
        <v>27</v>
      </c>
      <c r="L4" s="27">
        <f>SUM(L14:L37)</f>
        <v>38</v>
      </c>
      <c r="M4" s="27">
        <f>SUM(L14:L37)</f>
        <v>38</v>
      </c>
      <c r="N4" s="49"/>
      <c r="O4" s="49"/>
      <c r="P4" s="49"/>
      <c r="Q4" s="46"/>
      <c r="R4" s="46"/>
      <c r="S4" s="46"/>
      <c r="T4" s="46"/>
    </row>
    <row r="5" spans="1:20" s="25" customFormat="1" ht="15" customHeight="1" x14ac:dyDescent="0.35">
      <c r="A5" s="46"/>
      <c r="B5" s="71"/>
      <c r="C5" s="71"/>
      <c r="D5" s="71"/>
      <c r="E5" s="71"/>
      <c r="F5" s="71"/>
      <c r="G5" s="34"/>
      <c r="H5" s="27"/>
      <c r="I5" s="27"/>
      <c r="J5" s="46"/>
      <c r="K5" s="26" t="s">
        <v>28</v>
      </c>
      <c r="L5" s="27">
        <f>SUM(H20:H117)</f>
        <v>105933</v>
      </c>
      <c r="M5" s="27">
        <f>SUM(I20:I117)</f>
        <v>121375</v>
      </c>
      <c r="N5" s="49"/>
      <c r="O5" s="49"/>
      <c r="P5" s="49"/>
      <c r="Q5" s="46"/>
      <c r="R5" s="46"/>
      <c r="S5" s="46"/>
      <c r="T5" s="46"/>
    </row>
    <row r="6" spans="1:20" s="25" customFormat="1" ht="15.75" customHeight="1" x14ac:dyDescent="0.35">
      <c r="A6" s="46"/>
      <c r="B6" s="71"/>
      <c r="C6" s="71"/>
      <c r="D6" s="71"/>
      <c r="E6" s="71"/>
      <c r="F6" s="71"/>
      <c r="G6" s="46"/>
      <c r="H6" s="46"/>
      <c r="I6" s="46"/>
      <c r="J6" s="46"/>
      <c r="K6" s="26" t="s">
        <v>29</v>
      </c>
      <c r="L6" s="27">
        <f>L5/L4</f>
        <v>2787.7105263157896</v>
      </c>
      <c r="M6" s="27">
        <f>M5/M4</f>
        <v>3194.0789473684213</v>
      </c>
      <c r="N6" s="49"/>
      <c r="O6" s="49"/>
      <c r="P6" s="49"/>
      <c r="Q6" s="46"/>
      <c r="R6" s="46"/>
      <c r="S6" s="46"/>
      <c r="T6" s="46"/>
    </row>
    <row r="7" spans="1:20" s="25" customFormat="1" ht="15.75" customHeight="1" x14ac:dyDescent="0.35">
      <c r="A7" s="46"/>
      <c r="B7" s="50"/>
      <c r="C7" s="50"/>
      <c r="D7" s="50"/>
      <c r="E7" s="50"/>
      <c r="F7" s="50"/>
      <c r="G7" s="46"/>
      <c r="H7" s="46"/>
      <c r="I7" s="46"/>
      <c r="J7" s="46"/>
      <c r="K7" s="34"/>
      <c r="L7" s="27"/>
      <c r="M7" s="27"/>
      <c r="N7" s="49"/>
      <c r="O7" s="49"/>
      <c r="P7" s="49"/>
      <c r="Q7" s="46"/>
      <c r="R7" s="46"/>
      <c r="S7" s="46"/>
      <c r="T7" s="46"/>
    </row>
    <row r="8" spans="1:20" s="25" customFormat="1" ht="15.75" customHeight="1" x14ac:dyDescent="0.35">
      <c r="A8" s="46"/>
      <c r="B8" s="75" t="s">
        <v>30</v>
      </c>
      <c r="C8" s="75"/>
      <c r="D8" s="75"/>
      <c r="E8" s="75"/>
      <c r="F8" s="75"/>
      <c r="G8" s="46"/>
      <c r="H8" s="46"/>
      <c r="I8" s="46"/>
      <c r="J8" s="46"/>
      <c r="K8" s="34"/>
      <c r="L8" s="27"/>
      <c r="M8" s="27"/>
      <c r="N8" s="49"/>
      <c r="O8" s="49"/>
      <c r="P8" s="38" t="s">
        <v>31</v>
      </c>
      <c r="Q8" s="46"/>
      <c r="R8" s="46"/>
      <c r="S8" s="46"/>
      <c r="T8" s="46"/>
    </row>
    <row r="9" spans="1:20" x14ac:dyDescent="0.35">
      <c r="L9" s="6"/>
      <c r="M9" s="6"/>
    </row>
    <row r="10" spans="1:20" ht="51" customHeight="1" x14ac:dyDescent="0.35">
      <c r="B10" s="16" t="s">
        <v>32</v>
      </c>
      <c r="C10" s="16" t="s">
        <v>33</v>
      </c>
      <c r="D10" s="16" t="s">
        <v>34</v>
      </c>
      <c r="E10" s="16" t="s">
        <v>35</v>
      </c>
      <c r="F10" s="16" t="s">
        <v>36</v>
      </c>
      <c r="G10" s="16" t="s">
        <v>37</v>
      </c>
      <c r="H10" s="16" t="s">
        <v>38</v>
      </c>
      <c r="I10" s="16" t="s">
        <v>39</v>
      </c>
      <c r="J10" s="32"/>
      <c r="K10" s="16" t="s">
        <v>40</v>
      </c>
      <c r="L10" s="33" t="s">
        <v>41</v>
      </c>
      <c r="M10" s="72" t="s">
        <v>42</v>
      </c>
      <c r="N10" s="73"/>
      <c r="O10" s="73"/>
      <c r="P10" s="74"/>
    </row>
    <row r="11" spans="1:20" ht="16" thickBot="1" x14ac:dyDescent="0.4"/>
    <row r="12" spans="1:20" s="4" customFormat="1" ht="47" thickBot="1" x14ac:dyDescent="0.4">
      <c r="A12" s="51"/>
      <c r="B12" s="44" t="s">
        <v>43</v>
      </c>
      <c r="C12" s="52" t="s">
        <v>44</v>
      </c>
      <c r="D12" s="52" t="s">
        <v>45</v>
      </c>
      <c r="E12" s="52" t="s">
        <v>46</v>
      </c>
      <c r="F12" s="52" t="s">
        <v>47</v>
      </c>
      <c r="G12" s="52" t="s">
        <v>48</v>
      </c>
      <c r="H12" s="44" t="s">
        <v>70</v>
      </c>
      <c r="I12" s="44" t="s">
        <v>69</v>
      </c>
      <c r="J12" s="51"/>
      <c r="K12" s="53" t="s">
        <v>49</v>
      </c>
      <c r="L12" s="44" t="s">
        <v>50</v>
      </c>
      <c r="M12" s="54" t="s">
        <v>70</v>
      </c>
      <c r="N12" s="44" t="s">
        <v>72</v>
      </c>
      <c r="O12" s="54" t="s">
        <v>69</v>
      </c>
      <c r="P12" s="44" t="s">
        <v>71</v>
      </c>
      <c r="Q12" s="51"/>
      <c r="R12" s="51"/>
      <c r="S12" s="51"/>
      <c r="T12" s="51"/>
    </row>
    <row r="13" spans="1:20" s="4" customFormat="1" x14ac:dyDescent="0.35">
      <c r="A13" s="51"/>
      <c r="B13" s="55"/>
      <c r="C13" s="56"/>
      <c r="D13" s="56"/>
      <c r="E13" s="56"/>
      <c r="F13" s="56"/>
      <c r="G13" s="56"/>
      <c r="H13" s="55"/>
      <c r="I13" s="57"/>
      <c r="J13" s="51"/>
      <c r="K13" s="58"/>
      <c r="L13" s="55"/>
      <c r="M13" s="55"/>
      <c r="N13" s="55"/>
      <c r="O13" s="55"/>
      <c r="P13" s="55"/>
      <c r="Q13" s="51"/>
      <c r="R13" s="51"/>
      <c r="S13" s="51"/>
      <c r="T13" s="51"/>
    </row>
    <row r="14" spans="1:20" s="4" customFormat="1" x14ac:dyDescent="0.35">
      <c r="A14" s="59"/>
      <c r="B14" s="29" t="s">
        <v>51</v>
      </c>
      <c r="C14" s="30" t="s">
        <v>52</v>
      </c>
      <c r="D14" s="30" t="s">
        <v>53</v>
      </c>
      <c r="E14" s="30"/>
      <c r="F14" s="30" t="s">
        <v>54</v>
      </c>
      <c r="G14" s="30" t="s">
        <v>55</v>
      </c>
      <c r="H14" s="29">
        <v>480</v>
      </c>
      <c r="I14" s="29">
        <v>502</v>
      </c>
      <c r="J14" s="60"/>
      <c r="K14" s="69" t="s">
        <v>276</v>
      </c>
      <c r="L14" s="61">
        <v>2</v>
      </c>
      <c r="M14" s="14">
        <f>IF(K14="",0,(SUMIF($G$20:$G$117,K14,$H$20:$H$117)))</f>
        <v>4752</v>
      </c>
      <c r="N14" s="15">
        <f>IF(K14="",-1,(-($L$6-(M14/L14))/$L$6))</f>
        <v>-0.14768768938857582</v>
      </c>
      <c r="O14" s="14">
        <f>IF(K14="",0,(SUMIF($G$19:$G$117,K14,$I$19:$I$117)))</f>
        <v>5168</v>
      </c>
      <c r="P14" s="15">
        <f>IF(K14="",-1,(-($M$6-(O14/L14))/$M$6))</f>
        <v>-0.19100308959835227</v>
      </c>
      <c r="Q14" s="62"/>
      <c r="R14" s="51"/>
      <c r="S14" s="51"/>
      <c r="T14" s="51"/>
    </row>
    <row r="15" spans="1:20" s="4" customFormat="1" x14ac:dyDescent="0.35">
      <c r="A15" s="59"/>
      <c r="B15" s="29" t="s">
        <v>56</v>
      </c>
      <c r="C15" s="30" t="s">
        <v>57</v>
      </c>
      <c r="D15" s="30" t="s">
        <v>58</v>
      </c>
      <c r="E15" s="30"/>
      <c r="F15" s="30" t="s">
        <v>54</v>
      </c>
      <c r="G15" s="30" t="s">
        <v>55</v>
      </c>
      <c r="H15" s="29">
        <v>67</v>
      </c>
      <c r="I15" s="29">
        <v>68</v>
      </c>
      <c r="J15" s="60"/>
      <c r="K15" s="69" t="s">
        <v>274</v>
      </c>
      <c r="L15" s="61">
        <v>2</v>
      </c>
      <c r="M15" s="14">
        <f t="shared" ref="M15:M78" si="0">IF(K15="",0,(SUMIF($G$20:$G$117,K15,$H$20:$H$117)))</f>
        <v>5542</v>
      </c>
      <c r="N15" s="15">
        <f>IF(K15="",-1,(-($L$6-(M15/L15))/$L$6))</f>
        <v>-5.9943549224510256E-3</v>
      </c>
      <c r="O15" s="14">
        <f t="shared" ref="O15:O78" si="1">IF(K15="",0,(SUMIF($G$19:$G$117,K15,$I$19:$I$117)))</f>
        <v>6054</v>
      </c>
      <c r="P15" s="15">
        <f>IF(K15="",-1,(-($M$6-(O15/L15))/$M$6))</f>
        <v>-5.2308959835221484E-2</v>
      </c>
      <c r="Q15" s="62"/>
      <c r="R15" s="51"/>
      <c r="S15" s="51"/>
      <c r="T15" s="63"/>
    </row>
    <row r="16" spans="1:20" s="4" customFormat="1" x14ac:dyDescent="0.35">
      <c r="A16" s="59"/>
      <c r="B16" s="29" t="s">
        <v>59</v>
      </c>
      <c r="C16" s="30" t="s">
        <v>60</v>
      </c>
      <c r="D16" s="30" t="s">
        <v>61</v>
      </c>
      <c r="E16" s="30"/>
      <c r="F16" s="30"/>
      <c r="G16" s="30" t="s">
        <v>55</v>
      </c>
      <c r="H16" s="29">
        <v>893</v>
      </c>
      <c r="I16" s="29">
        <v>897</v>
      </c>
      <c r="J16" s="60"/>
      <c r="K16" s="69" t="s">
        <v>278</v>
      </c>
      <c r="L16" s="61">
        <v>2</v>
      </c>
      <c r="M16" s="14">
        <f t="shared" si="0"/>
        <v>4744</v>
      </c>
      <c r="N16" s="15">
        <f t="shared" ref="N16:N79" si="2">IF(K16="",-1,(-($L$6-(M16/L16))/$L$6))</f>
        <v>-0.14912255859835938</v>
      </c>
      <c r="O16" s="14">
        <f t="shared" si="1"/>
        <v>6029</v>
      </c>
      <c r="P16" s="15">
        <f t="shared" ref="P16:P79" si="3">IF(K16="",-1,(-($M$6-(O16/L16))/$M$6))</f>
        <v>-5.6222451081359488E-2</v>
      </c>
      <c r="Q16" s="62"/>
      <c r="R16" s="51"/>
      <c r="S16" s="51"/>
      <c r="T16" s="63"/>
    </row>
    <row r="17" spans="1:20" s="4" customFormat="1" x14ac:dyDescent="0.35">
      <c r="A17" s="59"/>
      <c r="B17" s="29" t="s">
        <v>62</v>
      </c>
      <c r="C17" s="30" t="s">
        <v>63</v>
      </c>
      <c r="D17" s="30" t="s">
        <v>64</v>
      </c>
      <c r="E17" s="30" t="s">
        <v>65</v>
      </c>
      <c r="F17" s="30"/>
      <c r="G17" s="30" t="s">
        <v>55</v>
      </c>
      <c r="H17" s="29">
        <v>759</v>
      </c>
      <c r="I17" s="29">
        <v>780</v>
      </c>
      <c r="J17" s="60"/>
      <c r="K17" s="69" t="s">
        <v>275</v>
      </c>
      <c r="L17" s="61">
        <v>2</v>
      </c>
      <c r="M17" s="14">
        <f t="shared" si="0"/>
        <v>4771</v>
      </c>
      <c r="N17" s="15">
        <f t="shared" si="2"/>
        <v>-0.14427987501533993</v>
      </c>
      <c r="O17" s="14">
        <f t="shared" si="1"/>
        <v>5167</v>
      </c>
      <c r="P17" s="15">
        <f t="shared" si="3"/>
        <v>-0.19115962924819779</v>
      </c>
      <c r="Q17" s="62"/>
      <c r="R17" s="51"/>
      <c r="S17" s="51"/>
      <c r="T17" s="63"/>
    </row>
    <row r="18" spans="1:20" s="4" customFormat="1" x14ac:dyDescent="0.35">
      <c r="A18" s="59"/>
      <c r="B18" s="29" t="s">
        <v>66</v>
      </c>
      <c r="C18" s="30" t="s">
        <v>67</v>
      </c>
      <c r="D18" s="30" t="s">
        <v>64</v>
      </c>
      <c r="E18" s="30" t="s">
        <v>68</v>
      </c>
      <c r="F18" s="30"/>
      <c r="G18" s="30" t="s">
        <v>55</v>
      </c>
      <c r="H18" s="29">
        <v>803</v>
      </c>
      <c r="I18" s="29">
        <v>824</v>
      </c>
      <c r="J18" s="60"/>
      <c r="K18" s="69" t="s">
        <v>277</v>
      </c>
      <c r="L18" s="61">
        <v>2</v>
      </c>
      <c r="M18" s="14">
        <f t="shared" si="0"/>
        <v>5185</v>
      </c>
      <c r="N18" s="15">
        <f t="shared" si="2"/>
        <v>-7.0025393409041597E-2</v>
      </c>
      <c r="O18" s="14">
        <f t="shared" si="1"/>
        <v>6230</v>
      </c>
      <c r="P18" s="15">
        <f t="shared" si="3"/>
        <v>-2.4757981462409952E-2</v>
      </c>
      <c r="Q18" s="62"/>
      <c r="R18" s="51"/>
      <c r="S18" s="51"/>
      <c r="T18" s="63"/>
    </row>
    <row r="19" spans="1:20" s="4" customFormat="1" x14ac:dyDescent="0.35">
      <c r="A19" s="51"/>
      <c r="B19" s="64"/>
      <c r="C19" s="65"/>
      <c r="D19" s="65"/>
      <c r="E19" s="65"/>
      <c r="F19" s="65"/>
      <c r="G19" s="65"/>
      <c r="H19" s="64"/>
      <c r="I19" s="66"/>
      <c r="J19" s="59"/>
      <c r="K19" s="69" t="s">
        <v>263</v>
      </c>
      <c r="L19" s="61">
        <v>2</v>
      </c>
      <c r="M19" s="14">
        <f t="shared" si="0"/>
        <v>6733</v>
      </c>
      <c r="N19" s="15">
        <f t="shared" si="2"/>
        <v>0.20762179868407385</v>
      </c>
      <c r="O19" s="14">
        <f t="shared" si="1"/>
        <v>9188</v>
      </c>
      <c r="P19" s="15">
        <f t="shared" si="3"/>
        <v>0.4382863027806384</v>
      </c>
      <c r="Q19" s="62"/>
      <c r="R19" s="51"/>
      <c r="S19" s="51"/>
      <c r="T19" s="63"/>
    </row>
    <row r="20" spans="1:20" x14ac:dyDescent="0.35">
      <c r="A20" s="9"/>
      <c r="B20" s="12" t="s">
        <v>73</v>
      </c>
      <c r="C20" s="10"/>
      <c r="D20" s="11" t="s">
        <v>171</v>
      </c>
      <c r="E20" s="11"/>
      <c r="F20" s="11"/>
      <c r="G20" s="10" t="s">
        <v>263</v>
      </c>
      <c r="H20" s="40">
        <v>1362</v>
      </c>
      <c r="I20" s="67">
        <v>1473</v>
      </c>
      <c r="J20" s="31"/>
      <c r="K20" s="69" t="s">
        <v>279</v>
      </c>
      <c r="L20" s="61">
        <v>2</v>
      </c>
      <c r="M20" s="14">
        <f t="shared" si="0"/>
        <v>5136</v>
      </c>
      <c r="N20" s="15">
        <f t="shared" si="2"/>
        <v>-7.8813967318965797E-2</v>
      </c>
      <c r="O20" s="14">
        <f t="shared" si="1"/>
        <v>5683</v>
      </c>
      <c r="P20" s="15">
        <f t="shared" si="3"/>
        <v>-0.11038516992790944</v>
      </c>
      <c r="Q20" s="8"/>
      <c r="T20" s="41"/>
    </row>
    <row r="21" spans="1:20" x14ac:dyDescent="0.35">
      <c r="A21" s="9"/>
      <c r="B21" s="12" t="s">
        <v>74</v>
      </c>
      <c r="C21" s="10"/>
      <c r="D21" s="11" t="s">
        <v>172</v>
      </c>
      <c r="E21" s="11"/>
      <c r="F21" s="11"/>
      <c r="G21" s="10" t="s">
        <v>263</v>
      </c>
      <c r="H21" s="40">
        <v>546</v>
      </c>
      <c r="I21" s="67">
        <v>581</v>
      </c>
      <c r="J21" s="31"/>
      <c r="K21" s="69" t="s">
        <v>235</v>
      </c>
      <c r="L21" s="61">
        <v>2</v>
      </c>
      <c r="M21" s="14">
        <f t="shared" si="0"/>
        <v>5063</v>
      </c>
      <c r="N21" s="15">
        <f t="shared" si="2"/>
        <v>-9.1907148858240625E-2</v>
      </c>
      <c r="O21" s="14">
        <f t="shared" si="1"/>
        <v>5507</v>
      </c>
      <c r="P21" s="15">
        <f t="shared" si="3"/>
        <v>-0.13793614830072096</v>
      </c>
      <c r="Q21" s="8"/>
      <c r="T21" s="41"/>
    </row>
    <row r="22" spans="1:20" x14ac:dyDescent="0.35">
      <c r="A22" s="9"/>
      <c r="B22" s="12" t="s">
        <v>75</v>
      </c>
      <c r="C22" s="10"/>
      <c r="D22" s="11" t="s">
        <v>172</v>
      </c>
      <c r="E22" s="11"/>
      <c r="F22" s="11"/>
      <c r="G22" s="10" t="s">
        <v>263</v>
      </c>
      <c r="H22" s="40">
        <v>661</v>
      </c>
      <c r="I22" s="67">
        <v>724</v>
      </c>
      <c r="J22" s="31"/>
      <c r="K22" s="69" t="s">
        <v>176</v>
      </c>
      <c r="L22" s="61">
        <v>1</v>
      </c>
      <c r="M22" s="14">
        <f t="shared" si="0"/>
        <v>2825</v>
      </c>
      <c r="N22" s="15">
        <f t="shared" si="2"/>
        <v>1.3376379409626797E-2</v>
      </c>
      <c r="O22" s="14">
        <f t="shared" si="1"/>
        <v>3140</v>
      </c>
      <c r="P22" s="15">
        <f t="shared" si="3"/>
        <v>-1.6930998970133948E-2</v>
      </c>
      <c r="Q22" s="8"/>
      <c r="T22" s="41"/>
    </row>
    <row r="23" spans="1:20" x14ac:dyDescent="0.35">
      <c r="A23" s="9"/>
      <c r="B23" s="12" t="s">
        <v>76</v>
      </c>
      <c r="C23" s="10"/>
      <c r="D23" s="11" t="s">
        <v>173</v>
      </c>
      <c r="E23" s="11"/>
      <c r="F23" s="11"/>
      <c r="G23" s="10" t="s">
        <v>263</v>
      </c>
      <c r="H23" s="40">
        <v>1445</v>
      </c>
      <c r="I23" s="67">
        <v>3530</v>
      </c>
      <c r="J23" s="31"/>
      <c r="K23" s="69" t="s">
        <v>264</v>
      </c>
      <c r="L23" s="61">
        <v>2</v>
      </c>
      <c r="M23" s="14">
        <f t="shared" si="0"/>
        <v>6577</v>
      </c>
      <c r="N23" s="15">
        <f t="shared" si="2"/>
        <v>0.17964184909329478</v>
      </c>
      <c r="O23" s="14">
        <f t="shared" si="1"/>
        <v>7123</v>
      </c>
      <c r="P23" s="15">
        <f t="shared" si="3"/>
        <v>0.11503192584963948</v>
      </c>
      <c r="Q23" s="8"/>
      <c r="T23" s="41"/>
    </row>
    <row r="24" spans="1:20" x14ac:dyDescent="0.35">
      <c r="A24" s="9"/>
      <c r="B24" s="12" t="s">
        <v>77</v>
      </c>
      <c r="C24" s="10"/>
      <c r="D24" s="11" t="s">
        <v>174</v>
      </c>
      <c r="E24" s="11" t="s">
        <v>174</v>
      </c>
      <c r="F24" s="11"/>
      <c r="G24" s="10" t="s">
        <v>263</v>
      </c>
      <c r="H24" s="40">
        <v>2349</v>
      </c>
      <c r="I24" s="67">
        <v>2494</v>
      </c>
      <c r="J24" s="31"/>
      <c r="K24" s="69" t="s">
        <v>265</v>
      </c>
      <c r="L24" s="61">
        <v>2</v>
      </c>
      <c r="M24" s="14">
        <f t="shared" si="0"/>
        <v>5175</v>
      </c>
      <c r="N24" s="15">
        <f t="shared" si="2"/>
        <v>-7.1818979921271037E-2</v>
      </c>
      <c r="O24" s="14">
        <f t="shared" si="1"/>
        <v>6329</v>
      </c>
      <c r="P24" s="15">
        <f t="shared" si="3"/>
        <v>-9.2605561277034655E-3</v>
      </c>
      <c r="Q24" s="8"/>
      <c r="T24" s="41"/>
    </row>
    <row r="25" spans="1:20" x14ac:dyDescent="0.35">
      <c r="A25" s="9"/>
      <c r="B25" s="12" t="s">
        <v>78</v>
      </c>
      <c r="C25" s="10"/>
      <c r="D25" s="11" t="s">
        <v>175</v>
      </c>
      <c r="E25" s="11"/>
      <c r="F25" s="11"/>
      <c r="G25" s="10" t="s">
        <v>263</v>
      </c>
      <c r="H25" s="40">
        <v>370</v>
      </c>
      <c r="I25" s="67">
        <v>386</v>
      </c>
      <c r="J25" s="31"/>
      <c r="K25" s="69" t="s">
        <v>266</v>
      </c>
      <c r="L25" s="61">
        <v>1</v>
      </c>
      <c r="M25" s="14">
        <f t="shared" si="0"/>
        <v>2693</v>
      </c>
      <c r="N25" s="15">
        <f t="shared" si="2"/>
        <v>-3.3974304513230101E-2</v>
      </c>
      <c r="O25" s="14">
        <f t="shared" si="1"/>
        <v>3292</v>
      </c>
      <c r="P25" s="15">
        <f t="shared" si="3"/>
        <v>3.0657054582904152E-2</v>
      </c>
      <c r="Q25" s="8"/>
      <c r="T25" s="41"/>
    </row>
    <row r="26" spans="1:20" x14ac:dyDescent="0.35">
      <c r="A26" s="9"/>
      <c r="B26" s="12" t="s">
        <v>79</v>
      </c>
      <c r="C26" s="10"/>
      <c r="D26" s="11" t="s">
        <v>176</v>
      </c>
      <c r="E26" s="11"/>
      <c r="F26" s="11"/>
      <c r="G26" s="10" t="s">
        <v>176</v>
      </c>
      <c r="H26" s="40">
        <v>2319</v>
      </c>
      <c r="I26" s="67">
        <v>2568</v>
      </c>
      <c r="J26" s="31"/>
      <c r="K26" s="69" t="s">
        <v>280</v>
      </c>
      <c r="L26" s="61">
        <v>2</v>
      </c>
      <c r="M26" s="14">
        <f t="shared" si="0"/>
        <v>5306</v>
      </c>
      <c r="N26" s="15">
        <f t="shared" si="2"/>
        <v>-4.8322996611065525E-2</v>
      </c>
      <c r="O26" s="14">
        <f t="shared" si="1"/>
        <v>6087</v>
      </c>
      <c r="P26" s="15">
        <f t="shared" si="3"/>
        <v>-4.714315139031932E-2</v>
      </c>
      <c r="Q26" s="8"/>
      <c r="T26" s="41"/>
    </row>
    <row r="27" spans="1:20" x14ac:dyDescent="0.35">
      <c r="A27" s="9"/>
      <c r="B27" s="12" t="s">
        <v>80</v>
      </c>
      <c r="C27" s="10"/>
      <c r="D27" s="11" t="s">
        <v>177</v>
      </c>
      <c r="E27" s="11" t="s">
        <v>242</v>
      </c>
      <c r="F27" s="11"/>
      <c r="G27" s="10" t="s">
        <v>176</v>
      </c>
      <c r="H27" s="40">
        <v>506</v>
      </c>
      <c r="I27" s="67">
        <v>572</v>
      </c>
      <c r="J27" s="31"/>
      <c r="K27" s="69" t="s">
        <v>267</v>
      </c>
      <c r="L27" s="61">
        <v>1</v>
      </c>
      <c r="M27" s="14">
        <f t="shared" si="0"/>
        <v>3860</v>
      </c>
      <c r="N27" s="15">
        <f t="shared" si="2"/>
        <v>0.38464878744111836</v>
      </c>
      <c r="O27" s="14">
        <f t="shared" si="1"/>
        <v>4183</v>
      </c>
      <c r="P27" s="15">
        <f t="shared" si="3"/>
        <v>0.30961071060762091</v>
      </c>
      <c r="Q27" s="8"/>
      <c r="T27" s="41"/>
    </row>
    <row r="28" spans="1:20" x14ac:dyDescent="0.35">
      <c r="A28" s="9"/>
      <c r="B28" s="12" t="s">
        <v>81</v>
      </c>
      <c r="C28" s="10"/>
      <c r="D28" s="11" t="s">
        <v>178</v>
      </c>
      <c r="E28" s="11"/>
      <c r="F28" s="11"/>
      <c r="G28" s="10" t="s">
        <v>264</v>
      </c>
      <c r="H28" s="40">
        <v>6577</v>
      </c>
      <c r="I28" s="67">
        <v>7123</v>
      </c>
      <c r="J28" s="31"/>
      <c r="K28" s="69" t="s">
        <v>190</v>
      </c>
      <c r="L28" s="61">
        <v>1</v>
      </c>
      <c r="M28" s="14">
        <f t="shared" si="0"/>
        <v>2537</v>
      </c>
      <c r="N28" s="15">
        <f t="shared" si="2"/>
        <v>-8.9934203694788259E-2</v>
      </c>
      <c r="O28" s="14">
        <f t="shared" si="1"/>
        <v>2847</v>
      </c>
      <c r="P28" s="15">
        <f t="shared" si="3"/>
        <v>-0.10866323377960871</v>
      </c>
      <c r="Q28" s="8"/>
      <c r="T28" s="41"/>
    </row>
    <row r="29" spans="1:20" x14ac:dyDescent="0.35">
      <c r="A29" s="9"/>
      <c r="B29" s="12" t="s">
        <v>82</v>
      </c>
      <c r="C29" s="10"/>
      <c r="D29" s="11" t="s">
        <v>179</v>
      </c>
      <c r="E29" s="11"/>
      <c r="F29" s="11"/>
      <c r="G29" s="10" t="s">
        <v>265</v>
      </c>
      <c r="H29" s="40">
        <v>5175</v>
      </c>
      <c r="I29" s="67">
        <v>6329</v>
      </c>
      <c r="J29" s="31"/>
      <c r="K29" s="69" t="s">
        <v>268</v>
      </c>
      <c r="L29" s="61">
        <v>1</v>
      </c>
      <c r="M29" s="14">
        <f t="shared" si="0"/>
        <v>2660</v>
      </c>
      <c r="N29" s="15">
        <f t="shared" si="2"/>
        <v>-4.5811975493944328E-2</v>
      </c>
      <c r="O29" s="14">
        <f t="shared" si="1"/>
        <v>2788</v>
      </c>
      <c r="P29" s="15">
        <f t="shared" si="3"/>
        <v>-0.12713491246138009</v>
      </c>
      <c r="Q29" s="8"/>
      <c r="T29" s="41"/>
    </row>
    <row r="30" spans="1:20" x14ac:dyDescent="0.35">
      <c r="A30" s="9"/>
      <c r="B30" s="12" t="s">
        <v>83</v>
      </c>
      <c r="C30" s="10"/>
      <c r="D30" s="11" t="s">
        <v>180</v>
      </c>
      <c r="E30" s="11"/>
      <c r="F30" s="68" t="s">
        <v>261</v>
      </c>
      <c r="G30" s="10" t="s">
        <v>266</v>
      </c>
      <c r="H30" s="40">
        <v>258</v>
      </c>
      <c r="I30" s="67">
        <v>269</v>
      </c>
      <c r="J30" s="31"/>
      <c r="K30" s="69" t="s">
        <v>269</v>
      </c>
      <c r="L30" s="61">
        <v>1</v>
      </c>
      <c r="M30" s="14">
        <f t="shared" si="0"/>
        <v>3051</v>
      </c>
      <c r="N30" s="15">
        <f t="shared" si="2"/>
        <v>9.4446489762396946E-2</v>
      </c>
      <c r="O30" s="14">
        <f t="shared" si="1"/>
        <v>3336</v>
      </c>
      <c r="P30" s="15">
        <f t="shared" si="3"/>
        <v>4.4432543769309919E-2</v>
      </c>
      <c r="Q30" s="8"/>
      <c r="T30" s="41"/>
    </row>
    <row r="31" spans="1:20" x14ac:dyDescent="0.35">
      <c r="A31" s="9"/>
      <c r="B31" s="12" t="s">
        <v>84</v>
      </c>
      <c r="C31" s="10"/>
      <c r="D31" s="11" t="s">
        <v>181</v>
      </c>
      <c r="E31" s="11"/>
      <c r="F31" s="68"/>
      <c r="G31" s="10" t="s">
        <v>266</v>
      </c>
      <c r="H31" s="40">
        <v>1110</v>
      </c>
      <c r="I31" s="67">
        <v>1240</v>
      </c>
      <c r="J31" s="31"/>
      <c r="K31" s="69" t="s">
        <v>270</v>
      </c>
      <c r="L31" s="70">
        <v>1</v>
      </c>
      <c r="M31" s="14">
        <f t="shared" si="0"/>
        <v>3296</v>
      </c>
      <c r="N31" s="15">
        <f t="shared" si="2"/>
        <v>0.18233222886163891</v>
      </c>
      <c r="O31" s="14">
        <f t="shared" si="1"/>
        <v>3519</v>
      </c>
      <c r="P31" s="15">
        <f t="shared" si="3"/>
        <v>0.10172605561277026</v>
      </c>
      <c r="Q31" s="8"/>
      <c r="T31" s="41"/>
    </row>
    <row r="32" spans="1:20" x14ac:dyDescent="0.35">
      <c r="A32" s="9"/>
      <c r="B32" s="12" t="s">
        <v>85</v>
      </c>
      <c r="C32" s="10"/>
      <c r="D32" s="11" t="s">
        <v>174</v>
      </c>
      <c r="E32" s="11" t="s">
        <v>243</v>
      </c>
      <c r="F32" s="68"/>
      <c r="G32" s="10" t="s">
        <v>266</v>
      </c>
      <c r="H32" s="40">
        <v>125</v>
      </c>
      <c r="I32" s="67">
        <v>133</v>
      </c>
      <c r="J32" s="31"/>
      <c r="K32" s="69" t="s">
        <v>210</v>
      </c>
      <c r="L32" s="70">
        <v>1</v>
      </c>
      <c r="M32" s="14">
        <f t="shared" si="0"/>
        <v>2582</v>
      </c>
      <c r="N32" s="15">
        <f t="shared" si="2"/>
        <v>-7.3791925084723403E-2</v>
      </c>
      <c r="O32" s="14">
        <f t="shared" si="1"/>
        <v>2897</v>
      </c>
      <c r="P32" s="15">
        <f t="shared" si="3"/>
        <v>-9.3009268795056707E-2</v>
      </c>
      <c r="Q32" s="8"/>
      <c r="T32" s="41"/>
    </row>
    <row r="33" spans="1:20" x14ac:dyDescent="0.35">
      <c r="A33" s="9"/>
      <c r="B33" s="12" t="s">
        <v>86</v>
      </c>
      <c r="C33" s="10"/>
      <c r="D33" s="11" t="s">
        <v>182</v>
      </c>
      <c r="E33" s="11"/>
      <c r="F33" s="68" t="s">
        <v>262</v>
      </c>
      <c r="G33" s="10" t="s">
        <v>266</v>
      </c>
      <c r="H33" s="40">
        <v>156</v>
      </c>
      <c r="I33" s="67">
        <v>176</v>
      </c>
      <c r="J33" s="31"/>
      <c r="K33" s="69" t="s">
        <v>271</v>
      </c>
      <c r="L33" s="70">
        <v>1</v>
      </c>
      <c r="M33" s="14">
        <f t="shared" si="0"/>
        <v>2770</v>
      </c>
      <c r="N33" s="15">
        <f t="shared" si="2"/>
        <v>-6.3530722248969114E-3</v>
      </c>
      <c r="O33" s="14">
        <f t="shared" si="1"/>
        <v>2966</v>
      </c>
      <c r="P33" s="15">
        <f t="shared" si="3"/>
        <v>-7.1406797116374932E-2</v>
      </c>
      <c r="Q33" s="8"/>
      <c r="T33" s="41"/>
    </row>
    <row r="34" spans="1:20" x14ac:dyDescent="0.35">
      <c r="A34" s="9"/>
      <c r="B34" s="12" t="s">
        <v>87</v>
      </c>
      <c r="C34" s="10"/>
      <c r="D34" s="11" t="s">
        <v>177</v>
      </c>
      <c r="E34" s="11" t="s">
        <v>244</v>
      </c>
      <c r="F34" s="11"/>
      <c r="G34" s="10" t="s">
        <v>266</v>
      </c>
      <c r="H34" s="40">
        <v>760</v>
      </c>
      <c r="I34" s="67">
        <v>1163</v>
      </c>
      <c r="J34" s="31"/>
      <c r="K34" s="69" t="s">
        <v>272</v>
      </c>
      <c r="L34" s="70">
        <v>2</v>
      </c>
      <c r="M34" s="14">
        <f t="shared" si="0"/>
        <v>5778</v>
      </c>
      <c r="N34" s="15">
        <f t="shared" si="2"/>
        <v>3.6334286766163473E-2</v>
      </c>
      <c r="O34" s="14">
        <f t="shared" si="1"/>
        <v>6365</v>
      </c>
      <c r="P34" s="15">
        <f t="shared" si="3"/>
        <v>-3.6251287332647428E-3</v>
      </c>
      <c r="Q34" s="8"/>
      <c r="T34" s="41"/>
    </row>
    <row r="35" spans="1:20" x14ac:dyDescent="0.35">
      <c r="A35" s="9"/>
      <c r="B35" s="12" t="s">
        <v>88</v>
      </c>
      <c r="C35" s="10"/>
      <c r="D35" s="11" t="s">
        <v>183</v>
      </c>
      <c r="E35" s="11"/>
      <c r="F35" s="11"/>
      <c r="G35" s="10" t="s">
        <v>266</v>
      </c>
      <c r="H35" s="40">
        <v>284</v>
      </c>
      <c r="I35" s="67">
        <v>311</v>
      </c>
      <c r="J35" s="31"/>
      <c r="K35" s="69" t="s">
        <v>247</v>
      </c>
      <c r="L35" s="70">
        <v>2</v>
      </c>
      <c r="M35" s="14">
        <f t="shared" si="0"/>
        <v>6031</v>
      </c>
      <c r="N35" s="15">
        <f t="shared" si="2"/>
        <v>8.1712025525567999E-2</v>
      </c>
      <c r="O35" s="14">
        <f t="shared" si="1"/>
        <v>7546</v>
      </c>
      <c r="P35" s="15">
        <f t="shared" si="3"/>
        <v>0.18124819773429446</v>
      </c>
      <c r="Q35" s="8"/>
      <c r="T35" s="41"/>
    </row>
    <row r="36" spans="1:20" x14ac:dyDescent="0.35">
      <c r="A36" s="9"/>
      <c r="B36" s="12" t="s">
        <v>89</v>
      </c>
      <c r="C36" s="10"/>
      <c r="D36" s="11" t="s">
        <v>184</v>
      </c>
      <c r="E36" s="11"/>
      <c r="F36" s="11"/>
      <c r="G36" s="10" t="s">
        <v>267</v>
      </c>
      <c r="H36" s="40">
        <v>232</v>
      </c>
      <c r="I36" s="67">
        <v>260</v>
      </c>
      <c r="J36" s="31"/>
      <c r="K36" s="69" t="s">
        <v>273</v>
      </c>
      <c r="L36" s="70">
        <v>2</v>
      </c>
      <c r="M36" s="14">
        <f t="shared" si="0"/>
        <v>6138</v>
      </c>
      <c r="N36" s="15">
        <f t="shared" si="2"/>
        <v>0.10090340120642288</v>
      </c>
      <c r="O36" s="14">
        <f t="shared" si="1"/>
        <v>6909</v>
      </c>
      <c r="P36" s="15">
        <f t="shared" si="3"/>
        <v>8.1532440782698182E-2</v>
      </c>
      <c r="Q36" s="8"/>
      <c r="T36" s="41"/>
    </row>
    <row r="37" spans="1:20" x14ac:dyDescent="0.35">
      <c r="A37" s="9"/>
      <c r="B37" s="12" t="s">
        <v>90</v>
      </c>
      <c r="C37" s="10"/>
      <c r="D37" s="11" t="s">
        <v>185</v>
      </c>
      <c r="E37" s="11"/>
      <c r="F37" s="11"/>
      <c r="G37" s="10" t="s">
        <v>267</v>
      </c>
      <c r="H37" s="40">
        <v>198</v>
      </c>
      <c r="I37" s="67">
        <v>204</v>
      </c>
      <c r="J37" s="31"/>
      <c r="K37" s="69" t="s">
        <v>240</v>
      </c>
      <c r="L37" s="70">
        <v>1</v>
      </c>
      <c r="M37" s="14">
        <f t="shared" si="0"/>
        <v>2728</v>
      </c>
      <c r="N37" s="15">
        <f t="shared" si="2"/>
        <v>-2.1419198927624106E-2</v>
      </c>
      <c r="O37" s="14">
        <f t="shared" si="1"/>
        <v>3022</v>
      </c>
      <c r="P37" s="15">
        <f t="shared" si="3"/>
        <v>-5.3874356333676689E-2</v>
      </c>
      <c r="Q37" s="8"/>
      <c r="T37" s="41"/>
    </row>
    <row r="38" spans="1:20" x14ac:dyDescent="0.35">
      <c r="A38" s="9"/>
      <c r="B38" s="12" t="s">
        <v>91</v>
      </c>
      <c r="C38" s="10"/>
      <c r="D38" s="11" t="s">
        <v>186</v>
      </c>
      <c r="E38" s="11"/>
      <c r="F38" s="11"/>
      <c r="G38" s="10" t="s">
        <v>267</v>
      </c>
      <c r="H38" s="40">
        <v>145</v>
      </c>
      <c r="I38" s="67">
        <v>153</v>
      </c>
      <c r="J38" s="31"/>
      <c r="K38" s="3"/>
      <c r="L38" s="2"/>
      <c r="M38" s="14">
        <f t="shared" si="0"/>
        <v>0</v>
      </c>
      <c r="N38" s="15">
        <f t="shared" si="2"/>
        <v>-1</v>
      </c>
      <c r="O38" s="14">
        <f t="shared" si="1"/>
        <v>0</v>
      </c>
      <c r="P38" s="15">
        <f t="shared" si="3"/>
        <v>-1</v>
      </c>
      <c r="Q38" s="8"/>
      <c r="T38" s="41"/>
    </row>
    <row r="39" spans="1:20" x14ac:dyDescent="0.35">
      <c r="A39" s="9"/>
      <c r="B39" s="12" t="s">
        <v>92</v>
      </c>
      <c r="C39" s="10"/>
      <c r="D39" s="11" t="s">
        <v>187</v>
      </c>
      <c r="E39" s="11"/>
      <c r="F39" s="11"/>
      <c r="G39" s="10" t="s">
        <v>267</v>
      </c>
      <c r="H39" s="40">
        <v>113</v>
      </c>
      <c r="I39" s="67">
        <v>122</v>
      </c>
      <c r="J39" s="31"/>
      <c r="K39" s="3"/>
      <c r="L39" s="2"/>
      <c r="M39" s="14">
        <f t="shared" si="0"/>
        <v>0</v>
      </c>
      <c r="N39" s="15">
        <f t="shared" si="2"/>
        <v>-1</v>
      </c>
      <c r="O39" s="14">
        <f t="shared" si="1"/>
        <v>0</v>
      </c>
      <c r="P39" s="15">
        <f t="shared" si="3"/>
        <v>-1</v>
      </c>
      <c r="Q39" s="8"/>
      <c r="T39" s="41"/>
    </row>
    <row r="40" spans="1:20" x14ac:dyDescent="0.35">
      <c r="A40" s="9"/>
      <c r="B40" s="12" t="s">
        <v>93</v>
      </c>
      <c r="C40" s="10"/>
      <c r="D40" s="11" t="s">
        <v>188</v>
      </c>
      <c r="E40" s="11"/>
      <c r="F40" s="11"/>
      <c r="G40" s="10" t="s">
        <v>267</v>
      </c>
      <c r="H40" s="40">
        <v>3135</v>
      </c>
      <c r="I40" s="67">
        <v>3403</v>
      </c>
      <c r="J40" s="31"/>
      <c r="K40" s="3"/>
      <c r="L40" s="2"/>
      <c r="M40" s="14">
        <f t="shared" si="0"/>
        <v>0</v>
      </c>
      <c r="N40" s="15">
        <f t="shared" si="2"/>
        <v>-1</v>
      </c>
      <c r="O40" s="14">
        <f t="shared" si="1"/>
        <v>0</v>
      </c>
      <c r="P40" s="15">
        <f t="shared" si="3"/>
        <v>-1</v>
      </c>
      <c r="Q40" s="8"/>
      <c r="T40" s="41"/>
    </row>
    <row r="41" spans="1:20" x14ac:dyDescent="0.35">
      <c r="A41" s="9"/>
      <c r="B41" s="12" t="s">
        <v>94</v>
      </c>
      <c r="C41" s="10"/>
      <c r="D41" s="11" t="s">
        <v>189</v>
      </c>
      <c r="E41" s="11"/>
      <c r="F41" s="11"/>
      <c r="G41" s="10" t="s">
        <v>267</v>
      </c>
      <c r="H41" s="40">
        <v>37</v>
      </c>
      <c r="I41" s="67">
        <v>41</v>
      </c>
      <c r="J41" s="31"/>
      <c r="K41" s="3"/>
      <c r="L41" s="2"/>
      <c r="M41" s="14">
        <f t="shared" si="0"/>
        <v>0</v>
      </c>
      <c r="N41" s="15">
        <f t="shared" si="2"/>
        <v>-1</v>
      </c>
      <c r="O41" s="14">
        <f t="shared" si="1"/>
        <v>0</v>
      </c>
      <c r="P41" s="15">
        <f t="shared" si="3"/>
        <v>-1</v>
      </c>
      <c r="Q41" s="8"/>
      <c r="T41" s="41"/>
    </row>
    <row r="42" spans="1:20" x14ac:dyDescent="0.35">
      <c r="A42" s="9"/>
      <c r="B42" s="12" t="s">
        <v>95</v>
      </c>
      <c r="C42" s="10"/>
      <c r="D42" s="11" t="s">
        <v>190</v>
      </c>
      <c r="E42" s="11"/>
      <c r="F42" s="11"/>
      <c r="G42" s="10" t="s">
        <v>190</v>
      </c>
      <c r="H42" s="40">
        <v>1690</v>
      </c>
      <c r="I42" s="67">
        <v>1878</v>
      </c>
      <c r="J42" s="31"/>
      <c r="K42" s="3"/>
      <c r="L42" s="2"/>
      <c r="M42" s="14">
        <f t="shared" si="0"/>
        <v>0</v>
      </c>
      <c r="N42" s="15">
        <f t="shared" si="2"/>
        <v>-1</v>
      </c>
      <c r="O42" s="14">
        <f t="shared" si="1"/>
        <v>0</v>
      </c>
      <c r="P42" s="15">
        <f t="shared" si="3"/>
        <v>-1</v>
      </c>
      <c r="Q42" s="8"/>
      <c r="T42" s="41"/>
    </row>
    <row r="43" spans="1:20" x14ac:dyDescent="0.35">
      <c r="A43" s="9"/>
      <c r="B43" s="12" t="s">
        <v>96</v>
      </c>
      <c r="C43" s="10"/>
      <c r="D43" s="11" t="s">
        <v>191</v>
      </c>
      <c r="E43" s="11" t="s">
        <v>245</v>
      </c>
      <c r="F43" s="11"/>
      <c r="G43" s="10" t="s">
        <v>190</v>
      </c>
      <c r="H43" s="40">
        <v>847</v>
      </c>
      <c r="I43" s="67">
        <v>969</v>
      </c>
      <c r="J43" s="31"/>
      <c r="K43" s="3"/>
      <c r="L43" s="2"/>
      <c r="M43" s="14">
        <f t="shared" si="0"/>
        <v>0</v>
      </c>
      <c r="N43" s="15">
        <f t="shared" si="2"/>
        <v>-1</v>
      </c>
      <c r="O43" s="14">
        <f t="shared" si="1"/>
        <v>0</v>
      </c>
      <c r="P43" s="15">
        <f t="shared" si="3"/>
        <v>-1</v>
      </c>
      <c r="Q43" s="8"/>
      <c r="T43" s="41"/>
    </row>
    <row r="44" spans="1:20" x14ac:dyDescent="0.35">
      <c r="A44" s="9"/>
      <c r="B44" s="12" t="s">
        <v>97</v>
      </c>
      <c r="C44" s="10"/>
      <c r="D44" s="11" t="s">
        <v>192</v>
      </c>
      <c r="E44" s="11"/>
      <c r="F44" s="11"/>
      <c r="G44" s="10" t="s">
        <v>268</v>
      </c>
      <c r="H44" s="40">
        <v>430</v>
      </c>
      <c r="I44" s="67">
        <v>471</v>
      </c>
      <c r="J44" s="31"/>
      <c r="K44" s="3"/>
      <c r="L44" s="2"/>
      <c r="M44" s="14">
        <f t="shared" si="0"/>
        <v>0</v>
      </c>
      <c r="N44" s="15">
        <f t="shared" si="2"/>
        <v>-1</v>
      </c>
      <c r="O44" s="14">
        <f t="shared" si="1"/>
        <v>0</v>
      </c>
      <c r="P44" s="15">
        <f t="shared" si="3"/>
        <v>-1</v>
      </c>
      <c r="Q44" s="8"/>
      <c r="T44" s="41"/>
    </row>
    <row r="45" spans="1:20" x14ac:dyDescent="0.35">
      <c r="A45" s="9"/>
      <c r="B45" s="12" t="s">
        <v>98</v>
      </c>
      <c r="C45" s="10"/>
      <c r="D45" s="11" t="s">
        <v>193</v>
      </c>
      <c r="E45" s="11"/>
      <c r="F45" s="11"/>
      <c r="G45" s="10" t="s">
        <v>268</v>
      </c>
      <c r="H45" s="40">
        <v>938</v>
      </c>
      <c r="I45" s="67">
        <v>901</v>
      </c>
      <c r="J45" s="31"/>
      <c r="K45" s="3"/>
      <c r="L45" s="2"/>
      <c r="M45" s="14">
        <f t="shared" si="0"/>
        <v>0</v>
      </c>
      <c r="N45" s="15">
        <f t="shared" si="2"/>
        <v>-1</v>
      </c>
      <c r="O45" s="14">
        <f t="shared" si="1"/>
        <v>0</v>
      </c>
      <c r="P45" s="15">
        <f t="shared" si="3"/>
        <v>-1</v>
      </c>
      <c r="Q45" s="8"/>
      <c r="T45" s="41"/>
    </row>
    <row r="46" spans="1:20" x14ac:dyDescent="0.35">
      <c r="A46" s="9"/>
      <c r="B46" s="12" t="s">
        <v>99</v>
      </c>
      <c r="C46" s="10"/>
      <c r="D46" s="11" t="s">
        <v>194</v>
      </c>
      <c r="E46" s="11"/>
      <c r="F46" s="11"/>
      <c r="G46" s="10" t="s">
        <v>268</v>
      </c>
      <c r="H46" s="40">
        <v>178</v>
      </c>
      <c r="I46" s="67">
        <v>197</v>
      </c>
      <c r="J46" s="31"/>
      <c r="K46" s="3"/>
      <c r="L46" s="2"/>
      <c r="M46" s="14">
        <f t="shared" si="0"/>
        <v>0</v>
      </c>
      <c r="N46" s="15">
        <f t="shared" si="2"/>
        <v>-1</v>
      </c>
      <c r="O46" s="14">
        <f t="shared" si="1"/>
        <v>0</v>
      </c>
      <c r="P46" s="15">
        <f t="shared" si="3"/>
        <v>-1</v>
      </c>
      <c r="Q46" s="8"/>
      <c r="T46" s="41"/>
    </row>
    <row r="47" spans="1:20" x14ac:dyDescent="0.35">
      <c r="A47" s="9"/>
      <c r="B47" s="12" t="s">
        <v>100</v>
      </c>
      <c r="C47" s="10"/>
      <c r="D47" s="11" t="s">
        <v>195</v>
      </c>
      <c r="E47" s="11"/>
      <c r="F47" s="11"/>
      <c r="G47" s="10" t="s">
        <v>268</v>
      </c>
      <c r="H47" s="40">
        <v>137</v>
      </c>
      <c r="I47" s="67">
        <v>150</v>
      </c>
      <c r="J47" s="31"/>
      <c r="K47" s="3"/>
      <c r="L47" s="2"/>
      <c r="M47" s="14">
        <f t="shared" si="0"/>
        <v>0</v>
      </c>
      <c r="N47" s="15">
        <f t="shared" si="2"/>
        <v>-1</v>
      </c>
      <c r="O47" s="14">
        <f t="shared" si="1"/>
        <v>0</v>
      </c>
      <c r="P47" s="15">
        <f t="shared" si="3"/>
        <v>-1</v>
      </c>
      <c r="Q47" s="8"/>
      <c r="T47" s="41"/>
    </row>
    <row r="48" spans="1:20" x14ac:dyDescent="0.35">
      <c r="A48" s="9"/>
      <c r="B48" s="12" t="s">
        <v>101</v>
      </c>
      <c r="C48" s="10"/>
      <c r="D48" s="11" t="s">
        <v>196</v>
      </c>
      <c r="E48" s="11"/>
      <c r="F48" s="11"/>
      <c r="G48" s="10" t="s">
        <v>268</v>
      </c>
      <c r="H48" s="40">
        <v>561</v>
      </c>
      <c r="I48" s="67">
        <v>610</v>
      </c>
      <c r="J48" s="31"/>
      <c r="K48" s="3"/>
      <c r="L48" s="2"/>
      <c r="M48" s="14">
        <f t="shared" si="0"/>
        <v>0</v>
      </c>
      <c r="N48" s="15">
        <f t="shared" si="2"/>
        <v>-1</v>
      </c>
      <c r="O48" s="14">
        <f t="shared" si="1"/>
        <v>0</v>
      </c>
      <c r="P48" s="15">
        <f t="shared" si="3"/>
        <v>-1</v>
      </c>
      <c r="Q48" s="8"/>
      <c r="T48" s="41"/>
    </row>
    <row r="49" spans="1:20" x14ac:dyDescent="0.35">
      <c r="A49" s="9"/>
      <c r="B49" s="12" t="s">
        <v>102</v>
      </c>
      <c r="C49" s="10"/>
      <c r="D49" s="11" t="s">
        <v>197</v>
      </c>
      <c r="E49" s="11"/>
      <c r="F49" s="11"/>
      <c r="G49" s="10" t="s">
        <v>268</v>
      </c>
      <c r="H49" s="40">
        <v>239</v>
      </c>
      <c r="I49" s="67">
        <v>266</v>
      </c>
      <c r="J49" s="31"/>
      <c r="K49" s="3"/>
      <c r="L49" s="2"/>
      <c r="M49" s="14">
        <f t="shared" si="0"/>
        <v>0</v>
      </c>
      <c r="N49" s="15">
        <f t="shared" si="2"/>
        <v>-1</v>
      </c>
      <c r="O49" s="14">
        <f t="shared" si="1"/>
        <v>0</v>
      </c>
      <c r="P49" s="15">
        <f t="shared" si="3"/>
        <v>-1</v>
      </c>
      <c r="Q49" s="8"/>
      <c r="T49" s="41"/>
    </row>
    <row r="50" spans="1:20" x14ac:dyDescent="0.35">
      <c r="A50" s="9"/>
      <c r="B50" s="12" t="s">
        <v>103</v>
      </c>
      <c r="C50" s="10"/>
      <c r="D50" s="11" t="s">
        <v>198</v>
      </c>
      <c r="E50" s="11"/>
      <c r="F50" s="11"/>
      <c r="G50" s="10" t="s">
        <v>268</v>
      </c>
      <c r="H50" s="40">
        <v>177</v>
      </c>
      <c r="I50" s="67">
        <v>193</v>
      </c>
      <c r="J50" s="31"/>
      <c r="K50" s="3"/>
      <c r="L50" s="2"/>
      <c r="M50" s="14">
        <f t="shared" si="0"/>
        <v>0</v>
      </c>
      <c r="N50" s="15">
        <f t="shared" si="2"/>
        <v>-1</v>
      </c>
      <c r="O50" s="14">
        <f t="shared" si="1"/>
        <v>0</v>
      </c>
      <c r="P50" s="15">
        <f t="shared" si="3"/>
        <v>-1</v>
      </c>
      <c r="Q50" s="8"/>
      <c r="T50" s="41"/>
    </row>
    <row r="51" spans="1:20" x14ac:dyDescent="0.35">
      <c r="A51" s="9"/>
      <c r="B51" s="12" t="s">
        <v>104</v>
      </c>
      <c r="C51" s="10"/>
      <c r="D51" s="11" t="s">
        <v>199</v>
      </c>
      <c r="E51" s="11"/>
      <c r="F51" s="11"/>
      <c r="G51" s="10" t="s">
        <v>269</v>
      </c>
      <c r="H51" s="40">
        <v>95</v>
      </c>
      <c r="I51" s="67">
        <v>101</v>
      </c>
      <c r="J51" s="31"/>
      <c r="K51" s="3"/>
      <c r="L51" s="2"/>
      <c r="M51" s="14">
        <f t="shared" si="0"/>
        <v>0</v>
      </c>
      <c r="N51" s="15">
        <f t="shared" si="2"/>
        <v>-1</v>
      </c>
      <c r="O51" s="14">
        <f t="shared" si="1"/>
        <v>0</v>
      </c>
      <c r="P51" s="15">
        <f t="shared" si="3"/>
        <v>-1</v>
      </c>
      <c r="Q51" s="8"/>
      <c r="T51" s="41"/>
    </row>
    <row r="52" spans="1:20" x14ac:dyDescent="0.35">
      <c r="A52" s="9"/>
      <c r="B52" s="12" t="s">
        <v>105</v>
      </c>
      <c r="C52" s="10"/>
      <c r="D52" s="11" t="s">
        <v>200</v>
      </c>
      <c r="E52" s="11"/>
      <c r="F52" s="11"/>
      <c r="G52" s="10" t="s">
        <v>269</v>
      </c>
      <c r="H52" s="40">
        <v>77</v>
      </c>
      <c r="I52" s="67">
        <v>86</v>
      </c>
      <c r="J52" s="31"/>
      <c r="K52" s="3"/>
      <c r="L52" s="2"/>
      <c r="M52" s="14">
        <f t="shared" si="0"/>
        <v>0</v>
      </c>
      <c r="N52" s="15">
        <f t="shared" si="2"/>
        <v>-1</v>
      </c>
      <c r="O52" s="14">
        <f t="shared" si="1"/>
        <v>0</v>
      </c>
      <c r="P52" s="15">
        <f t="shared" si="3"/>
        <v>-1</v>
      </c>
      <c r="Q52" s="8"/>
      <c r="T52" s="41"/>
    </row>
    <row r="53" spans="1:20" x14ac:dyDescent="0.35">
      <c r="A53" s="9"/>
      <c r="B53" s="12" t="s">
        <v>106</v>
      </c>
      <c r="C53" s="10"/>
      <c r="D53" s="11" t="s">
        <v>201</v>
      </c>
      <c r="E53" s="11"/>
      <c r="F53" s="11"/>
      <c r="G53" s="10" t="s">
        <v>269</v>
      </c>
      <c r="H53" s="40">
        <v>127</v>
      </c>
      <c r="I53" s="67">
        <v>141</v>
      </c>
      <c r="J53" s="31"/>
      <c r="K53" s="3"/>
      <c r="L53" s="2"/>
      <c r="M53" s="14">
        <f t="shared" si="0"/>
        <v>0</v>
      </c>
      <c r="N53" s="15">
        <f t="shared" si="2"/>
        <v>-1</v>
      </c>
      <c r="O53" s="14">
        <f t="shared" si="1"/>
        <v>0</v>
      </c>
      <c r="P53" s="15">
        <f t="shared" si="3"/>
        <v>-1</v>
      </c>
      <c r="Q53" s="8"/>
      <c r="T53" s="41"/>
    </row>
    <row r="54" spans="1:20" x14ac:dyDescent="0.35">
      <c r="A54" s="9"/>
      <c r="B54" s="12" t="s">
        <v>107</v>
      </c>
      <c r="C54" s="10"/>
      <c r="D54" s="11" t="s">
        <v>202</v>
      </c>
      <c r="E54" s="11"/>
      <c r="F54" s="11"/>
      <c r="G54" s="10" t="s">
        <v>269</v>
      </c>
      <c r="H54" s="40">
        <v>1976</v>
      </c>
      <c r="I54" s="67">
        <v>2182</v>
      </c>
      <c r="J54" s="31"/>
      <c r="K54" s="3"/>
      <c r="L54" s="2"/>
      <c r="M54" s="14">
        <f t="shared" si="0"/>
        <v>0</v>
      </c>
      <c r="N54" s="15">
        <f t="shared" si="2"/>
        <v>-1</v>
      </c>
      <c r="O54" s="14">
        <f t="shared" si="1"/>
        <v>0</v>
      </c>
      <c r="P54" s="15">
        <f t="shared" si="3"/>
        <v>-1</v>
      </c>
      <c r="Q54" s="8"/>
      <c r="T54" s="41"/>
    </row>
    <row r="55" spans="1:20" x14ac:dyDescent="0.35">
      <c r="A55" s="9"/>
      <c r="B55" s="12" t="s">
        <v>108</v>
      </c>
      <c r="C55" s="10"/>
      <c r="D55" s="11" t="s">
        <v>203</v>
      </c>
      <c r="E55" s="11"/>
      <c r="F55" s="11"/>
      <c r="G55" s="10" t="s">
        <v>269</v>
      </c>
      <c r="H55" s="40">
        <v>655</v>
      </c>
      <c r="I55" s="67">
        <v>698</v>
      </c>
      <c r="J55" s="31"/>
      <c r="K55" s="3"/>
      <c r="L55" s="2"/>
      <c r="M55" s="14">
        <f t="shared" si="0"/>
        <v>0</v>
      </c>
      <c r="N55" s="15">
        <f t="shared" si="2"/>
        <v>-1</v>
      </c>
      <c r="O55" s="14">
        <f t="shared" si="1"/>
        <v>0</v>
      </c>
      <c r="P55" s="15">
        <f t="shared" si="3"/>
        <v>-1</v>
      </c>
      <c r="Q55" s="8"/>
      <c r="T55" s="41"/>
    </row>
    <row r="56" spans="1:20" x14ac:dyDescent="0.35">
      <c r="A56" s="9"/>
      <c r="B56" s="12" t="s">
        <v>109</v>
      </c>
      <c r="C56" s="10"/>
      <c r="D56" s="11" t="s">
        <v>204</v>
      </c>
      <c r="E56" s="11"/>
      <c r="F56" s="11"/>
      <c r="G56" s="10" t="s">
        <v>269</v>
      </c>
      <c r="H56" s="40">
        <v>121</v>
      </c>
      <c r="I56" s="67">
        <v>128</v>
      </c>
      <c r="J56" s="31"/>
      <c r="K56" s="3"/>
      <c r="L56" s="2"/>
      <c r="M56" s="14">
        <f t="shared" si="0"/>
        <v>0</v>
      </c>
      <c r="N56" s="15">
        <f t="shared" si="2"/>
        <v>-1</v>
      </c>
      <c r="O56" s="14">
        <f t="shared" si="1"/>
        <v>0</v>
      </c>
      <c r="P56" s="15">
        <f t="shared" si="3"/>
        <v>-1</v>
      </c>
      <c r="Q56" s="8"/>
      <c r="T56" s="41"/>
    </row>
    <row r="57" spans="1:20" x14ac:dyDescent="0.35">
      <c r="A57" s="9"/>
      <c r="B57" s="12" t="s">
        <v>110</v>
      </c>
      <c r="C57" s="10"/>
      <c r="D57" s="11" t="s">
        <v>205</v>
      </c>
      <c r="E57" s="11"/>
      <c r="F57" s="11"/>
      <c r="G57" s="10" t="s">
        <v>270</v>
      </c>
      <c r="H57" s="40">
        <v>143</v>
      </c>
      <c r="I57" s="67">
        <v>158</v>
      </c>
      <c r="J57" s="31"/>
      <c r="K57" s="3"/>
      <c r="L57" s="2"/>
      <c r="M57" s="14">
        <f t="shared" si="0"/>
        <v>0</v>
      </c>
      <c r="N57" s="15">
        <f t="shared" si="2"/>
        <v>-1</v>
      </c>
      <c r="O57" s="14">
        <f t="shared" si="1"/>
        <v>0</v>
      </c>
      <c r="P57" s="15">
        <f t="shared" si="3"/>
        <v>-1</v>
      </c>
      <c r="Q57" s="8"/>
      <c r="T57" s="41"/>
    </row>
    <row r="58" spans="1:20" x14ac:dyDescent="0.35">
      <c r="A58" s="9"/>
      <c r="B58" s="12" t="s">
        <v>111</v>
      </c>
      <c r="C58" s="10"/>
      <c r="D58" s="11" t="s">
        <v>206</v>
      </c>
      <c r="E58" s="11"/>
      <c r="F58" s="11"/>
      <c r="G58" s="10" t="s">
        <v>270</v>
      </c>
      <c r="H58" s="40">
        <v>1014</v>
      </c>
      <c r="I58" s="67">
        <v>1062</v>
      </c>
      <c r="J58" s="31"/>
      <c r="K58" s="3"/>
      <c r="L58" s="2"/>
      <c r="M58" s="14">
        <f t="shared" si="0"/>
        <v>0</v>
      </c>
      <c r="N58" s="15">
        <f t="shared" si="2"/>
        <v>-1</v>
      </c>
      <c r="O58" s="14">
        <f t="shared" si="1"/>
        <v>0</v>
      </c>
      <c r="P58" s="15">
        <f t="shared" si="3"/>
        <v>-1</v>
      </c>
      <c r="Q58" s="8"/>
      <c r="T58" s="41"/>
    </row>
    <row r="59" spans="1:20" x14ac:dyDescent="0.35">
      <c r="A59" s="9"/>
      <c r="B59" s="12" t="s">
        <v>112</v>
      </c>
      <c r="C59" s="10"/>
      <c r="D59" s="11" t="s">
        <v>207</v>
      </c>
      <c r="E59" s="11"/>
      <c r="F59" s="11"/>
      <c r="G59" s="10" t="s">
        <v>270</v>
      </c>
      <c r="H59" s="40">
        <v>1647</v>
      </c>
      <c r="I59" s="67">
        <v>1774</v>
      </c>
      <c r="J59" s="31"/>
      <c r="K59" s="3"/>
      <c r="L59" s="2"/>
      <c r="M59" s="14">
        <f t="shared" si="0"/>
        <v>0</v>
      </c>
      <c r="N59" s="15">
        <f t="shared" si="2"/>
        <v>-1</v>
      </c>
      <c r="O59" s="14">
        <f t="shared" si="1"/>
        <v>0</v>
      </c>
      <c r="P59" s="15">
        <f t="shared" si="3"/>
        <v>-1</v>
      </c>
      <c r="Q59" s="8"/>
      <c r="T59" s="41"/>
    </row>
    <row r="60" spans="1:20" x14ac:dyDescent="0.35">
      <c r="A60" s="9"/>
      <c r="B60" s="12" t="s">
        <v>113</v>
      </c>
      <c r="C60" s="10"/>
      <c r="D60" s="11" t="s">
        <v>208</v>
      </c>
      <c r="E60" s="11"/>
      <c r="F60" s="11"/>
      <c r="G60" s="10" t="s">
        <v>270</v>
      </c>
      <c r="H60" s="40">
        <v>492</v>
      </c>
      <c r="I60" s="67">
        <v>525</v>
      </c>
      <c r="J60" s="31"/>
      <c r="K60" s="3"/>
      <c r="L60" s="2"/>
      <c r="M60" s="14">
        <f t="shared" si="0"/>
        <v>0</v>
      </c>
      <c r="N60" s="15">
        <f t="shared" si="2"/>
        <v>-1</v>
      </c>
      <c r="O60" s="14">
        <f t="shared" si="1"/>
        <v>0</v>
      </c>
      <c r="P60" s="15">
        <f t="shared" si="3"/>
        <v>-1</v>
      </c>
      <c r="Q60" s="8"/>
      <c r="T60" s="41"/>
    </row>
    <row r="61" spans="1:20" x14ac:dyDescent="0.35">
      <c r="A61" s="9"/>
      <c r="B61" s="12" t="s">
        <v>114</v>
      </c>
      <c r="C61" s="10"/>
      <c r="D61" s="11" t="s">
        <v>209</v>
      </c>
      <c r="E61" s="11"/>
      <c r="F61" s="11"/>
      <c r="G61" s="10" t="s">
        <v>210</v>
      </c>
      <c r="H61" s="40">
        <v>287</v>
      </c>
      <c r="I61" s="67">
        <v>312</v>
      </c>
      <c r="J61" s="31"/>
      <c r="K61" s="3"/>
      <c r="L61" s="2"/>
      <c r="M61" s="14">
        <f t="shared" si="0"/>
        <v>0</v>
      </c>
      <c r="N61" s="15">
        <f t="shared" si="2"/>
        <v>-1</v>
      </c>
      <c r="O61" s="14">
        <f t="shared" si="1"/>
        <v>0</v>
      </c>
      <c r="P61" s="15">
        <f t="shared" si="3"/>
        <v>-1</v>
      </c>
      <c r="Q61" s="8"/>
      <c r="T61" s="41"/>
    </row>
    <row r="62" spans="1:20" x14ac:dyDescent="0.35">
      <c r="A62" s="9"/>
      <c r="B62" s="12" t="s">
        <v>115</v>
      </c>
      <c r="C62" s="10"/>
      <c r="D62" s="11" t="s">
        <v>210</v>
      </c>
      <c r="E62" s="11"/>
      <c r="F62" s="11"/>
      <c r="G62" s="10" t="s">
        <v>210</v>
      </c>
      <c r="H62" s="40">
        <v>2295</v>
      </c>
      <c r="I62" s="67">
        <v>2585</v>
      </c>
      <c r="J62" s="31"/>
      <c r="K62" s="3"/>
      <c r="L62" s="2"/>
      <c r="M62" s="14">
        <f t="shared" si="0"/>
        <v>0</v>
      </c>
      <c r="N62" s="15">
        <f t="shared" si="2"/>
        <v>-1</v>
      </c>
      <c r="O62" s="14">
        <f t="shared" si="1"/>
        <v>0</v>
      </c>
      <c r="P62" s="15">
        <f t="shared" si="3"/>
        <v>-1</v>
      </c>
      <c r="Q62" s="8"/>
      <c r="T62" s="41"/>
    </row>
    <row r="63" spans="1:20" x14ac:dyDescent="0.35">
      <c r="A63" s="9"/>
      <c r="B63" s="12" t="s">
        <v>116</v>
      </c>
      <c r="C63" s="10"/>
      <c r="D63" s="11" t="s">
        <v>211</v>
      </c>
      <c r="E63" s="11"/>
      <c r="F63" s="11"/>
      <c r="G63" s="10" t="s">
        <v>271</v>
      </c>
      <c r="H63" s="40">
        <v>486</v>
      </c>
      <c r="I63" s="67">
        <v>516</v>
      </c>
      <c r="J63" s="31"/>
      <c r="K63" s="3"/>
      <c r="L63" s="2"/>
      <c r="M63" s="14">
        <f t="shared" si="0"/>
        <v>0</v>
      </c>
      <c r="N63" s="15">
        <f t="shared" si="2"/>
        <v>-1</v>
      </c>
      <c r="O63" s="14">
        <f t="shared" si="1"/>
        <v>0</v>
      </c>
      <c r="P63" s="15">
        <f t="shared" si="3"/>
        <v>-1</v>
      </c>
      <c r="Q63" s="8"/>
      <c r="T63" s="41"/>
    </row>
    <row r="64" spans="1:20" x14ac:dyDescent="0.35">
      <c r="A64" s="9"/>
      <c r="B64" s="12" t="s">
        <v>117</v>
      </c>
      <c r="C64" s="10"/>
      <c r="D64" s="11" t="s">
        <v>212</v>
      </c>
      <c r="E64" s="11"/>
      <c r="F64" s="11"/>
      <c r="G64" s="10" t="s">
        <v>271</v>
      </c>
      <c r="H64" s="40">
        <v>379</v>
      </c>
      <c r="I64" s="67">
        <v>421</v>
      </c>
      <c r="J64" s="31"/>
      <c r="K64" s="3"/>
      <c r="L64" s="2"/>
      <c r="M64" s="14">
        <f t="shared" si="0"/>
        <v>0</v>
      </c>
      <c r="N64" s="15">
        <f t="shared" si="2"/>
        <v>-1</v>
      </c>
      <c r="O64" s="14">
        <f t="shared" si="1"/>
        <v>0</v>
      </c>
      <c r="P64" s="15">
        <f t="shared" si="3"/>
        <v>-1</v>
      </c>
      <c r="Q64" s="8"/>
      <c r="T64" s="41"/>
    </row>
    <row r="65" spans="1:20" x14ac:dyDescent="0.35">
      <c r="A65" s="9"/>
      <c r="B65" s="12" t="s">
        <v>118</v>
      </c>
      <c r="C65" s="10"/>
      <c r="D65" s="11" t="s">
        <v>213</v>
      </c>
      <c r="E65" s="11"/>
      <c r="F65" s="11"/>
      <c r="G65" s="10" t="s">
        <v>271</v>
      </c>
      <c r="H65" s="40">
        <v>285</v>
      </c>
      <c r="I65" s="67">
        <v>306</v>
      </c>
      <c r="J65" s="31"/>
      <c r="K65" s="3"/>
      <c r="L65" s="2"/>
      <c r="M65" s="14">
        <f t="shared" si="0"/>
        <v>0</v>
      </c>
      <c r="N65" s="15">
        <f t="shared" si="2"/>
        <v>-1</v>
      </c>
      <c r="O65" s="14">
        <f t="shared" si="1"/>
        <v>0</v>
      </c>
      <c r="P65" s="15">
        <f t="shared" si="3"/>
        <v>-1</v>
      </c>
      <c r="Q65" s="8"/>
      <c r="T65" s="41"/>
    </row>
    <row r="66" spans="1:20" x14ac:dyDescent="0.35">
      <c r="A66" s="9"/>
      <c r="B66" s="12" t="s">
        <v>119</v>
      </c>
      <c r="C66" s="10"/>
      <c r="D66" s="11" t="s">
        <v>214</v>
      </c>
      <c r="E66" s="11"/>
      <c r="F66" s="11"/>
      <c r="G66" s="10" t="s">
        <v>271</v>
      </c>
      <c r="H66" s="40">
        <v>187</v>
      </c>
      <c r="I66" s="67">
        <v>207</v>
      </c>
      <c r="J66" s="31"/>
      <c r="K66" s="3"/>
      <c r="L66" s="2"/>
      <c r="M66" s="14">
        <f t="shared" si="0"/>
        <v>0</v>
      </c>
      <c r="N66" s="15">
        <f t="shared" si="2"/>
        <v>-1</v>
      </c>
      <c r="O66" s="14">
        <f t="shared" si="1"/>
        <v>0</v>
      </c>
      <c r="P66" s="15">
        <f t="shared" si="3"/>
        <v>-1</v>
      </c>
      <c r="Q66" s="8"/>
      <c r="T66" s="41"/>
    </row>
    <row r="67" spans="1:20" x14ac:dyDescent="0.35">
      <c r="A67" s="9"/>
      <c r="B67" s="12" t="s">
        <v>120</v>
      </c>
      <c r="C67" s="10"/>
      <c r="D67" s="11" t="s">
        <v>215</v>
      </c>
      <c r="E67" s="11"/>
      <c r="F67" s="11"/>
      <c r="G67" s="10" t="s">
        <v>271</v>
      </c>
      <c r="H67" s="40">
        <v>511</v>
      </c>
      <c r="I67" s="67">
        <v>534</v>
      </c>
      <c r="J67" s="31"/>
      <c r="K67" s="3"/>
      <c r="L67" s="2"/>
      <c r="M67" s="14">
        <f t="shared" si="0"/>
        <v>0</v>
      </c>
      <c r="N67" s="15">
        <f t="shared" si="2"/>
        <v>-1</v>
      </c>
      <c r="O67" s="14">
        <f t="shared" si="1"/>
        <v>0</v>
      </c>
      <c r="P67" s="15">
        <f t="shared" si="3"/>
        <v>-1</v>
      </c>
      <c r="Q67" s="8"/>
      <c r="T67" s="41"/>
    </row>
    <row r="68" spans="1:20" x14ac:dyDescent="0.35">
      <c r="A68" s="9"/>
      <c r="B68" s="12" t="s">
        <v>121</v>
      </c>
      <c r="C68" s="10"/>
      <c r="D68" s="11" t="s">
        <v>216</v>
      </c>
      <c r="E68" s="11"/>
      <c r="F68" s="11"/>
      <c r="G68" s="10" t="s">
        <v>271</v>
      </c>
      <c r="H68" s="40">
        <v>43</v>
      </c>
      <c r="I68" s="67">
        <v>46</v>
      </c>
      <c r="J68" s="31"/>
      <c r="K68" s="3"/>
      <c r="L68" s="2"/>
      <c r="M68" s="14">
        <f t="shared" si="0"/>
        <v>0</v>
      </c>
      <c r="N68" s="15">
        <f t="shared" si="2"/>
        <v>-1</v>
      </c>
      <c r="O68" s="14">
        <f t="shared" si="1"/>
        <v>0</v>
      </c>
      <c r="P68" s="15">
        <f t="shared" si="3"/>
        <v>-1</v>
      </c>
      <c r="Q68" s="8"/>
      <c r="T68" s="41"/>
    </row>
    <row r="69" spans="1:20" x14ac:dyDescent="0.35">
      <c r="A69" s="9"/>
      <c r="B69" s="12" t="s">
        <v>122</v>
      </c>
      <c r="C69" s="10"/>
      <c r="D69" s="11" t="s">
        <v>179</v>
      </c>
      <c r="E69" s="11"/>
      <c r="F69" s="11"/>
      <c r="G69" s="10" t="s">
        <v>272</v>
      </c>
      <c r="H69" s="40">
        <v>1443</v>
      </c>
      <c r="I69" s="67">
        <v>1633</v>
      </c>
      <c r="J69" s="31"/>
      <c r="K69" s="3"/>
      <c r="L69" s="2"/>
      <c r="M69" s="14">
        <f t="shared" si="0"/>
        <v>0</v>
      </c>
      <c r="N69" s="15">
        <f t="shared" si="2"/>
        <v>-1</v>
      </c>
      <c r="O69" s="14">
        <f t="shared" si="1"/>
        <v>0</v>
      </c>
      <c r="P69" s="15">
        <f t="shared" si="3"/>
        <v>-1</v>
      </c>
      <c r="Q69" s="8"/>
      <c r="T69" s="41"/>
    </row>
    <row r="70" spans="1:20" x14ac:dyDescent="0.35">
      <c r="A70" s="9"/>
      <c r="B70" s="12" t="s">
        <v>123</v>
      </c>
      <c r="C70" s="10"/>
      <c r="D70" s="11" t="s">
        <v>217</v>
      </c>
      <c r="E70" s="11" t="s">
        <v>246</v>
      </c>
      <c r="F70" s="11"/>
      <c r="G70" s="10" t="s">
        <v>272</v>
      </c>
      <c r="H70" s="40">
        <v>2513</v>
      </c>
      <c r="I70" s="67">
        <v>2741</v>
      </c>
      <c r="J70" s="31"/>
      <c r="K70" s="3"/>
      <c r="L70" s="2"/>
      <c r="M70" s="14">
        <f t="shared" si="0"/>
        <v>0</v>
      </c>
      <c r="N70" s="15">
        <f t="shared" si="2"/>
        <v>-1</v>
      </c>
      <c r="O70" s="14">
        <f t="shared" si="1"/>
        <v>0</v>
      </c>
      <c r="P70" s="15">
        <f t="shared" si="3"/>
        <v>-1</v>
      </c>
      <c r="Q70" s="8"/>
      <c r="T70" s="41"/>
    </row>
    <row r="71" spans="1:20" x14ac:dyDescent="0.35">
      <c r="A71" s="9"/>
      <c r="B71" s="12" t="s">
        <v>124</v>
      </c>
      <c r="C71" s="10"/>
      <c r="D71" s="11" t="s">
        <v>217</v>
      </c>
      <c r="E71" s="11" t="s">
        <v>246</v>
      </c>
      <c r="F71" s="11"/>
      <c r="G71" s="10" t="s">
        <v>272</v>
      </c>
      <c r="H71" s="40">
        <v>1822</v>
      </c>
      <c r="I71" s="67">
        <v>1991</v>
      </c>
      <c r="J71" s="31"/>
      <c r="K71" s="3"/>
      <c r="L71" s="2"/>
      <c r="M71" s="14">
        <f t="shared" si="0"/>
        <v>0</v>
      </c>
      <c r="N71" s="15">
        <f t="shared" si="2"/>
        <v>-1</v>
      </c>
      <c r="O71" s="14">
        <f t="shared" si="1"/>
        <v>0</v>
      </c>
      <c r="P71" s="15">
        <f t="shared" si="3"/>
        <v>-1</v>
      </c>
      <c r="Q71" s="8"/>
      <c r="T71" s="41"/>
    </row>
    <row r="72" spans="1:20" x14ac:dyDescent="0.35">
      <c r="A72" s="9"/>
      <c r="B72" s="12" t="s">
        <v>125</v>
      </c>
      <c r="C72" s="10"/>
      <c r="D72" s="11" t="s">
        <v>217</v>
      </c>
      <c r="E72" s="11" t="s">
        <v>247</v>
      </c>
      <c r="F72" s="11"/>
      <c r="G72" s="10" t="s">
        <v>247</v>
      </c>
      <c r="H72" s="40">
        <v>1994</v>
      </c>
      <c r="I72" s="67">
        <v>2165</v>
      </c>
      <c r="J72" s="31"/>
      <c r="K72" s="3"/>
      <c r="L72" s="2"/>
      <c r="M72" s="14">
        <f t="shared" si="0"/>
        <v>0</v>
      </c>
      <c r="N72" s="15">
        <f t="shared" si="2"/>
        <v>-1</v>
      </c>
      <c r="O72" s="14">
        <f t="shared" si="1"/>
        <v>0</v>
      </c>
      <c r="P72" s="15">
        <f t="shared" si="3"/>
        <v>-1</v>
      </c>
      <c r="Q72" s="8"/>
      <c r="T72" s="41"/>
    </row>
    <row r="73" spans="1:20" x14ac:dyDescent="0.35">
      <c r="A73" s="9"/>
      <c r="B73" s="12" t="s">
        <v>126</v>
      </c>
      <c r="C73" s="10"/>
      <c r="D73" s="11" t="s">
        <v>217</v>
      </c>
      <c r="E73" s="11" t="s">
        <v>247</v>
      </c>
      <c r="F73" s="11"/>
      <c r="G73" s="10" t="s">
        <v>247</v>
      </c>
      <c r="H73" s="40">
        <v>1431</v>
      </c>
      <c r="I73" s="67">
        <v>1503</v>
      </c>
      <c r="J73" s="31"/>
      <c r="K73" s="3"/>
      <c r="L73" s="2"/>
      <c r="M73" s="14">
        <f t="shared" si="0"/>
        <v>0</v>
      </c>
      <c r="N73" s="15">
        <f t="shared" si="2"/>
        <v>-1</v>
      </c>
      <c r="O73" s="14">
        <f t="shared" si="1"/>
        <v>0</v>
      </c>
      <c r="P73" s="15">
        <f t="shared" si="3"/>
        <v>-1</v>
      </c>
      <c r="Q73" s="8"/>
      <c r="T73" s="41"/>
    </row>
    <row r="74" spans="1:20" x14ac:dyDescent="0.35">
      <c r="A74" s="9"/>
      <c r="B74" s="12" t="s">
        <v>127</v>
      </c>
      <c r="C74" s="10"/>
      <c r="D74" s="11" t="s">
        <v>217</v>
      </c>
      <c r="E74" s="11" t="s">
        <v>247</v>
      </c>
      <c r="F74" s="11"/>
      <c r="G74" s="10" t="s">
        <v>247</v>
      </c>
      <c r="H74" s="40">
        <v>2606</v>
      </c>
      <c r="I74" s="67">
        <v>3878</v>
      </c>
      <c r="J74" s="31"/>
      <c r="K74" s="3"/>
      <c r="L74" s="2"/>
      <c r="M74" s="14">
        <f t="shared" si="0"/>
        <v>0</v>
      </c>
      <c r="N74" s="15">
        <f t="shared" si="2"/>
        <v>-1</v>
      </c>
      <c r="O74" s="14">
        <f t="shared" si="1"/>
        <v>0</v>
      </c>
      <c r="P74" s="15">
        <f t="shared" si="3"/>
        <v>-1</v>
      </c>
      <c r="Q74" s="8"/>
      <c r="T74" s="41"/>
    </row>
    <row r="75" spans="1:20" x14ac:dyDescent="0.35">
      <c r="A75" s="9"/>
      <c r="B75" s="12" t="s">
        <v>128</v>
      </c>
      <c r="C75" s="10"/>
      <c r="D75" s="11" t="s">
        <v>218</v>
      </c>
      <c r="E75" s="11"/>
      <c r="F75" s="11"/>
      <c r="G75" s="10" t="s">
        <v>273</v>
      </c>
      <c r="H75" s="40">
        <v>469</v>
      </c>
      <c r="I75" s="67">
        <v>501</v>
      </c>
      <c r="J75" s="31"/>
      <c r="K75" s="3"/>
      <c r="L75" s="2"/>
      <c r="M75" s="14">
        <f t="shared" si="0"/>
        <v>0</v>
      </c>
      <c r="N75" s="15">
        <f t="shared" si="2"/>
        <v>-1</v>
      </c>
      <c r="O75" s="14">
        <f t="shared" si="1"/>
        <v>0</v>
      </c>
      <c r="P75" s="15">
        <f t="shared" si="3"/>
        <v>-1</v>
      </c>
      <c r="Q75" s="8"/>
      <c r="T75" s="41"/>
    </row>
    <row r="76" spans="1:20" x14ac:dyDescent="0.35">
      <c r="A76" s="9"/>
      <c r="B76" s="12" t="s">
        <v>129</v>
      </c>
      <c r="C76" s="10"/>
      <c r="D76" s="11" t="s">
        <v>219</v>
      </c>
      <c r="E76" s="11"/>
      <c r="F76" s="11"/>
      <c r="G76" s="10" t="s">
        <v>273</v>
      </c>
      <c r="H76" s="40">
        <v>254</v>
      </c>
      <c r="I76" s="67">
        <v>280</v>
      </c>
      <c r="J76" s="31"/>
      <c r="K76" s="3"/>
      <c r="L76" s="2"/>
      <c r="M76" s="14">
        <f t="shared" si="0"/>
        <v>0</v>
      </c>
      <c r="N76" s="15">
        <f t="shared" si="2"/>
        <v>-1</v>
      </c>
      <c r="O76" s="14">
        <f t="shared" si="1"/>
        <v>0</v>
      </c>
      <c r="P76" s="15">
        <f t="shared" si="3"/>
        <v>-1</v>
      </c>
      <c r="Q76" s="8"/>
      <c r="T76" s="41"/>
    </row>
    <row r="77" spans="1:20" x14ac:dyDescent="0.35">
      <c r="A77" s="9"/>
      <c r="B77" s="12" t="s">
        <v>130</v>
      </c>
      <c r="C77" s="10"/>
      <c r="D77" s="11" t="s">
        <v>220</v>
      </c>
      <c r="E77" s="11"/>
      <c r="F77" s="11"/>
      <c r="G77" s="10" t="s">
        <v>273</v>
      </c>
      <c r="H77" s="40">
        <v>140</v>
      </c>
      <c r="I77" s="67">
        <v>149</v>
      </c>
      <c r="J77" s="31"/>
      <c r="K77" s="3"/>
      <c r="L77" s="2"/>
      <c r="M77" s="14">
        <f t="shared" si="0"/>
        <v>0</v>
      </c>
      <c r="N77" s="15">
        <f t="shared" si="2"/>
        <v>-1</v>
      </c>
      <c r="O77" s="14">
        <f t="shared" si="1"/>
        <v>0</v>
      </c>
      <c r="P77" s="15">
        <f t="shared" si="3"/>
        <v>-1</v>
      </c>
      <c r="Q77" s="8"/>
      <c r="T77" s="41"/>
    </row>
    <row r="78" spans="1:20" x14ac:dyDescent="0.35">
      <c r="A78" s="9"/>
      <c r="B78" s="12" t="s">
        <v>131</v>
      </c>
      <c r="C78" s="10"/>
      <c r="D78" s="11" t="s">
        <v>221</v>
      </c>
      <c r="E78" s="11"/>
      <c r="F78" s="11"/>
      <c r="G78" s="10" t="s">
        <v>273</v>
      </c>
      <c r="H78" s="40">
        <v>127</v>
      </c>
      <c r="I78" s="67">
        <v>135</v>
      </c>
      <c r="J78" s="31"/>
      <c r="K78" s="3"/>
      <c r="L78" s="2"/>
      <c r="M78" s="14">
        <f t="shared" si="0"/>
        <v>0</v>
      </c>
      <c r="N78" s="15">
        <f t="shared" si="2"/>
        <v>-1</v>
      </c>
      <c r="O78" s="14">
        <f t="shared" si="1"/>
        <v>0</v>
      </c>
      <c r="P78" s="15">
        <f t="shared" si="3"/>
        <v>-1</v>
      </c>
      <c r="Q78" s="8"/>
      <c r="T78" s="41"/>
    </row>
    <row r="79" spans="1:20" x14ac:dyDescent="0.35">
      <c r="A79" s="9"/>
      <c r="B79" s="12" t="s">
        <v>132</v>
      </c>
      <c r="C79" s="10"/>
      <c r="D79" s="11" t="s">
        <v>222</v>
      </c>
      <c r="E79" s="11"/>
      <c r="F79" s="11"/>
      <c r="G79" s="10" t="s">
        <v>273</v>
      </c>
      <c r="H79" s="40">
        <v>50</v>
      </c>
      <c r="I79" s="67">
        <v>55</v>
      </c>
      <c r="J79" s="31"/>
      <c r="K79" s="3"/>
      <c r="L79" s="2"/>
      <c r="M79" s="14">
        <f t="shared" ref="M79:M117" si="4">IF(K79="",0,(SUMIF($G$20:$G$117,K79,$H$20:$H$117)))</f>
        <v>0</v>
      </c>
      <c r="N79" s="15">
        <f t="shared" si="2"/>
        <v>-1</v>
      </c>
      <c r="O79" s="14">
        <f t="shared" ref="O79:O117" si="5">IF(K79="",0,(SUMIF($G$19:$G$117,K79,$I$19:$I$117)))</f>
        <v>0</v>
      </c>
      <c r="P79" s="15">
        <f t="shared" si="3"/>
        <v>-1</v>
      </c>
      <c r="Q79" s="8"/>
      <c r="T79" s="41"/>
    </row>
    <row r="80" spans="1:20" x14ac:dyDescent="0.35">
      <c r="A80" s="9"/>
      <c r="B80" s="12" t="s">
        <v>133</v>
      </c>
      <c r="C80" s="10"/>
      <c r="D80" s="11" t="s">
        <v>223</v>
      </c>
      <c r="E80" s="11"/>
      <c r="F80" s="11"/>
      <c r="G80" s="10" t="s">
        <v>273</v>
      </c>
      <c r="H80" s="40">
        <v>57</v>
      </c>
      <c r="I80" s="67">
        <v>60</v>
      </c>
      <c r="J80" s="31"/>
      <c r="K80" s="3"/>
      <c r="L80" s="2"/>
      <c r="M80" s="14">
        <f t="shared" si="4"/>
        <v>0</v>
      </c>
      <c r="N80" s="15">
        <f t="shared" ref="N80:N92" si="6">IF(K80="",-1,(-($L$6-(M80/L80))/$L$6))</f>
        <v>-1</v>
      </c>
      <c r="O80" s="14">
        <f t="shared" si="5"/>
        <v>0</v>
      </c>
      <c r="P80" s="15">
        <f t="shared" ref="P80:P92" si="7">IF(K80="",-1,(-($M$6-(O80/L80))/$M$6))</f>
        <v>-1</v>
      </c>
      <c r="Q80" s="8"/>
      <c r="T80" s="41"/>
    </row>
    <row r="81" spans="1:20" x14ac:dyDescent="0.35">
      <c r="A81" s="9"/>
      <c r="B81" s="12" t="s">
        <v>134</v>
      </c>
      <c r="C81" s="10"/>
      <c r="D81" s="11" t="s">
        <v>224</v>
      </c>
      <c r="E81" s="11"/>
      <c r="F81" s="11"/>
      <c r="G81" s="10" t="s">
        <v>273</v>
      </c>
      <c r="H81" s="40">
        <v>215</v>
      </c>
      <c r="I81" s="67">
        <v>227</v>
      </c>
      <c r="J81" s="31"/>
      <c r="K81" s="3"/>
      <c r="L81" s="2"/>
      <c r="M81" s="14">
        <f t="shared" si="4"/>
        <v>0</v>
      </c>
      <c r="N81" s="15">
        <f t="shared" si="6"/>
        <v>-1</v>
      </c>
      <c r="O81" s="14">
        <f t="shared" si="5"/>
        <v>0</v>
      </c>
      <c r="P81" s="15">
        <f t="shared" si="7"/>
        <v>-1</v>
      </c>
      <c r="Q81" s="8"/>
      <c r="T81" s="41"/>
    </row>
    <row r="82" spans="1:20" x14ac:dyDescent="0.35">
      <c r="A82" s="9"/>
      <c r="B82" s="12" t="s">
        <v>135</v>
      </c>
      <c r="C82" s="10"/>
      <c r="D82" s="11" t="s">
        <v>225</v>
      </c>
      <c r="E82" s="11"/>
      <c r="F82" s="11"/>
      <c r="G82" s="11" t="s">
        <v>273</v>
      </c>
      <c r="H82" s="40">
        <v>242</v>
      </c>
      <c r="I82" s="67">
        <v>264</v>
      </c>
      <c r="J82" s="31"/>
      <c r="K82" s="3"/>
      <c r="L82" s="2"/>
      <c r="M82" s="14">
        <f t="shared" si="4"/>
        <v>0</v>
      </c>
      <c r="N82" s="15">
        <f t="shared" si="6"/>
        <v>-1</v>
      </c>
      <c r="O82" s="14">
        <f t="shared" si="5"/>
        <v>0</v>
      </c>
      <c r="P82" s="15">
        <f t="shared" si="7"/>
        <v>-1</v>
      </c>
      <c r="Q82" s="8"/>
      <c r="T82" s="41"/>
    </row>
    <row r="83" spans="1:20" x14ac:dyDescent="0.35">
      <c r="A83" s="9"/>
      <c r="B83" s="12" t="s">
        <v>136</v>
      </c>
      <c r="C83" s="10"/>
      <c r="D83" s="11" t="s">
        <v>226</v>
      </c>
      <c r="E83" s="11"/>
      <c r="F83" s="11"/>
      <c r="G83" s="11" t="s">
        <v>273</v>
      </c>
      <c r="H83" s="40">
        <v>113</v>
      </c>
      <c r="I83" s="67">
        <v>125</v>
      </c>
      <c r="J83" s="31"/>
      <c r="K83" s="3"/>
      <c r="L83" s="2"/>
      <c r="M83" s="14">
        <f t="shared" si="4"/>
        <v>0</v>
      </c>
      <c r="N83" s="15">
        <f t="shared" si="6"/>
        <v>-1</v>
      </c>
      <c r="O83" s="14">
        <f t="shared" si="5"/>
        <v>0</v>
      </c>
      <c r="P83" s="15">
        <f t="shared" si="7"/>
        <v>-1</v>
      </c>
      <c r="Q83" s="8"/>
      <c r="T83" s="41"/>
    </row>
    <row r="84" spans="1:20" x14ac:dyDescent="0.35">
      <c r="A84" s="9"/>
      <c r="B84" s="12" t="s">
        <v>137</v>
      </c>
      <c r="C84" s="10"/>
      <c r="D84" s="11" t="s">
        <v>227</v>
      </c>
      <c r="E84" s="11"/>
      <c r="F84" s="11"/>
      <c r="G84" s="11" t="s">
        <v>273</v>
      </c>
      <c r="H84" s="40">
        <v>436</v>
      </c>
      <c r="I84" s="67">
        <v>463</v>
      </c>
      <c r="J84" s="31"/>
      <c r="K84" s="3"/>
      <c r="L84" s="2"/>
      <c r="M84" s="14">
        <f t="shared" si="4"/>
        <v>0</v>
      </c>
      <c r="N84" s="15">
        <f t="shared" si="6"/>
        <v>-1</v>
      </c>
      <c r="O84" s="14">
        <f t="shared" si="5"/>
        <v>0</v>
      </c>
      <c r="P84" s="15">
        <f t="shared" si="7"/>
        <v>-1</v>
      </c>
      <c r="Q84" s="8"/>
      <c r="T84" s="41"/>
    </row>
    <row r="85" spans="1:20" x14ac:dyDescent="0.35">
      <c r="A85" s="9"/>
      <c r="B85" s="2" t="s">
        <v>138</v>
      </c>
      <c r="C85" s="10"/>
      <c r="D85" s="11" t="s">
        <v>228</v>
      </c>
      <c r="E85" s="11"/>
      <c r="F85" s="11"/>
      <c r="G85" s="11" t="s">
        <v>273</v>
      </c>
      <c r="H85" s="40">
        <v>2600</v>
      </c>
      <c r="I85" s="67">
        <v>3011</v>
      </c>
      <c r="J85" s="31"/>
      <c r="K85" s="3"/>
      <c r="L85" s="2"/>
      <c r="M85" s="14">
        <f t="shared" si="4"/>
        <v>0</v>
      </c>
      <c r="N85" s="15">
        <f t="shared" si="6"/>
        <v>-1</v>
      </c>
      <c r="O85" s="14">
        <f t="shared" si="5"/>
        <v>0</v>
      </c>
      <c r="P85" s="15">
        <f t="shared" si="7"/>
        <v>-1</v>
      </c>
      <c r="Q85" s="8"/>
    </row>
    <row r="86" spans="1:20" x14ac:dyDescent="0.35">
      <c r="A86" s="9"/>
      <c r="B86" s="2" t="s">
        <v>139</v>
      </c>
      <c r="C86" s="10"/>
      <c r="D86" s="11" t="s">
        <v>229</v>
      </c>
      <c r="E86" s="11"/>
      <c r="F86" s="11"/>
      <c r="G86" s="11" t="s">
        <v>273</v>
      </c>
      <c r="H86" s="40">
        <v>1435</v>
      </c>
      <c r="I86" s="67">
        <v>1639</v>
      </c>
      <c r="J86" s="31"/>
      <c r="K86" s="3"/>
      <c r="L86" s="2"/>
      <c r="M86" s="14">
        <f t="shared" si="4"/>
        <v>0</v>
      </c>
      <c r="N86" s="15">
        <f t="shared" si="6"/>
        <v>-1</v>
      </c>
      <c r="O86" s="14">
        <f t="shared" si="5"/>
        <v>0</v>
      </c>
      <c r="P86" s="15">
        <f t="shared" si="7"/>
        <v>-1</v>
      </c>
      <c r="Q86" s="8"/>
    </row>
    <row r="87" spans="1:20" x14ac:dyDescent="0.35">
      <c r="A87" s="9"/>
      <c r="B87" s="2" t="s">
        <v>140</v>
      </c>
      <c r="C87" s="10"/>
      <c r="D87" s="11" t="s">
        <v>230</v>
      </c>
      <c r="E87" s="11" t="s">
        <v>248</v>
      </c>
      <c r="F87" s="11"/>
      <c r="G87" s="11" t="s">
        <v>274</v>
      </c>
      <c r="H87" s="40">
        <v>3110</v>
      </c>
      <c r="I87" s="67">
        <v>3363</v>
      </c>
      <c r="J87" s="31"/>
      <c r="K87" s="3"/>
      <c r="L87" s="2"/>
      <c r="M87" s="14">
        <f t="shared" si="4"/>
        <v>0</v>
      </c>
      <c r="N87" s="15">
        <f t="shared" si="6"/>
        <v>-1</v>
      </c>
      <c r="O87" s="14">
        <f t="shared" si="5"/>
        <v>0</v>
      </c>
      <c r="P87" s="15">
        <f t="shared" si="7"/>
        <v>-1</v>
      </c>
      <c r="Q87" s="8"/>
    </row>
    <row r="88" spans="1:20" x14ac:dyDescent="0.35">
      <c r="A88" s="9"/>
      <c r="B88" s="2" t="s">
        <v>141</v>
      </c>
      <c r="C88" s="10"/>
      <c r="D88" s="11" t="s">
        <v>230</v>
      </c>
      <c r="E88" s="11" t="s">
        <v>248</v>
      </c>
      <c r="F88" s="11"/>
      <c r="G88" s="11" t="s">
        <v>274</v>
      </c>
      <c r="H88" s="40">
        <v>1860</v>
      </c>
      <c r="I88" s="67">
        <v>2060</v>
      </c>
      <c r="J88" s="31"/>
      <c r="K88" s="3"/>
      <c r="L88" s="2"/>
      <c r="M88" s="14">
        <f t="shared" si="4"/>
        <v>0</v>
      </c>
      <c r="N88" s="15">
        <f t="shared" si="6"/>
        <v>-1</v>
      </c>
      <c r="O88" s="14">
        <f t="shared" si="5"/>
        <v>0</v>
      </c>
      <c r="P88" s="15">
        <f t="shared" si="7"/>
        <v>-1</v>
      </c>
      <c r="Q88" s="8"/>
    </row>
    <row r="89" spans="1:20" x14ac:dyDescent="0.35">
      <c r="A89" s="9"/>
      <c r="B89" s="2" t="s">
        <v>142</v>
      </c>
      <c r="C89" s="10"/>
      <c r="D89" s="11" t="s">
        <v>230</v>
      </c>
      <c r="E89" s="11" t="s">
        <v>248</v>
      </c>
      <c r="F89" s="11"/>
      <c r="G89" s="11" t="s">
        <v>274</v>
      </c>
      <c r="H89" s="40">
        <v>572</v>
      </c>
      <c r="I89" s="67">
        <v>631</v>
      </c>
      <c r="J89" s="31"/>
      <c r="K89" s="3"/>
      <c r="L89" s="2"/>
      <c r="M89" s="14">
        <f t="shared" si="4"/>
        <v>0</v>
      </c>
      <c r="N89" s="15">
        <f t="shared" si="6"/>
        <v>-1</v>
      </c>
      <c r="O89" s="14">
        <f t="shared" si="5"/>
        <v>0</v>
      </c>
      <c r="P89" s="15">
        <f t="shared" si="7"/>
        <v>-1</v>
      </c>
      <c r="Q89" s="8"/>
    </row>
    <row r="90" spans="1:20" x14ac:dyDescent="0.35">
      <c r="A90" s="9"/>
      <c r="B90" s="2" t="s">
        <v>143</v>
      </c>
      <c r="C90" s="10"/>
      <c r="D90" s="11" t="s">
        <v>230</v>
      </c>
      <c r="E90" s="11" t="s">
        <v>249</v>
      </c>
      <c r="F90" s="11"/>
      <c r="G90" s="11" t="s">
        <v>275</v>
      </c>
      <c r="H90" s="12">
        <v>1192</v>
      </c>
      <c r="I90" s="12">
        <v>1290</v>
      </c>
      <c r="J90" s="31"/>
      <c r="K90" s="3"/>
      <c r="L90" s="2"/>
      <c r="M90" s="14">
        <f t="shared" si="4"/>
        <v>0</v>
      </c>
      <c r="N90" s="15">
        <f t="shared" si="6"/>
        <v>-1</v>
      </c>
      <c r="O90" s="14">
        <f t="shared" si="5"/>
        <v>0</v>
      </c>
      <c r="P90" s="15">
        <f t="shared" si="7"/>
        <v>-1</v>
      </c>
      <c r="Q90" s="8"/>
    </row>
    <row r="91" spans="1:20" x14ac:dyDescent="0.35">
      <c r="A91" s="9"/>
      <c r="B91" s="2" t="s">
        <v>144</v>
      </c>
      <c r="C91" s="10"/>
      <c r="D91" s="11" t="s">
        <v>230</v>
      </c>
      <c r="E91" s="11" t="s">
        <v>249</v>
      </c>
      <c r="F91" s="11"/>
      <c r="G91" s="11" t="s">
        <v>275</v>
      </c>
      <c r="H91" s="12">
        <v>1893</v>
      </c>
      <c r="I91" s="12">
        <v>2028</v>
      </c>
      <c r="J91" s="31"/>
      <c r="K91" s="3"/>
      <c r="L91" s="2"/>
      <c r="M91" s="14">
        <f t="shared" si="4"/>
        <v>0</v>
      </c>
      <c r="N91" s="15">
        <f t="shared" si="6"/>
        <v>-1</v>
      </c>
      <c r="O91" s="14">
        <f t="shared" si="5"/>
        <v>0</v>
      </c>
      <c r="P91" s="15">
        <f t="shared" si="7"/>
        <v>-1</v>
      </c>
      <c r="Q91" s="8"/>
    </row>
    <row r="92" spans="1:20" x14ac:dyDescent="0.35">
      <c r="A92" s="9"/>
      <c r="B92" s="2" t="s">
        <v>145</v>
      </c>
      <c r="C92" s="10"/>
      <c r="D92" s="11" t="s">
        <v>230</v>
      </c>
      <c r="E92" s="11" t="s">
        <v>250</v>
      </c>
      <c r="F92" s="11"/>
      <c r="G92" s="11" t="s">
        <v>275</v>
      </c>
      <c r="H92" s="12">
        <v>1686</v>
      </c>
      <c r="I92" s="12">
        <v>1849</v>
      </c>
      <c r="J92" s="31"/>
      <c r="K92" s="3"/>
      <c r="L92" s="2"/>
      <c r="M92" s="14">
        <f t="shared" si="4"/>
        <v>0</v>
      </c>
      <c r="N92" s="15"/>
      <c r="O92" s="14">
        <f t="shared" si="5"/>
        <v>0</v>
      </c>
      <c r="P92" s="15"/>
      <c r="Q92" s="8"/>
    </row>
    <row r="93" spans="1:20" x14ac:dyDescent="0.35">
      <c r="A93" s="9"/>
      <c r="B93" s="2" t="s">
        <v>146</v>
      </c>
      <c r="C93" s="10"/>
      <c r="D93" s="11" t="s">
        <v>230</v>
      </c>
      <c r="E93" s="11" t="s">
        <v>251</v>
      </c>
      <c r="F93" s="11"/>
      <c r="G93" s="11" t="s">
        <v>276</v>
      </c>
      <c r="H93" s="12">
        <v>2272</v>
      </c>
      <c r="I93" s="12">
        <v>2473</v>
      </c>
      <c r="J93" s="31"/>
      <c r="K93" s="3"/>
      <c r="L93" s="2"/>
      <c r="M93" s="14">
        <f t="shared" si="4"/>
        <v>0</v>
      </c>
      <c r="N93" s="15"/>
      <c r="O93" s="14">
        <f t="shared" si="5"/>
        <v>0</v>
      </c>
      <c r="P93" s="15"/>
      <c r="Q93" s="8"/>
    </row>
    <row r="94" spans="1:20" x14ac:dyDescent="0.35">
      <c r="A94" s="9"/>
      <c r="B94" s="2" t="s">
        <v>147</v>
      </c>
      <c r="C94" s="10"/>
      <c r="D94" s="11" t="s">
        <v>230</v>
      </c>
      <c r="E94" s="11" t="s">
        <v>252</v>
      </c>
      <c r="F94" s="11"/>
      <c r="G94" s="11" t="s">
        <v>276</v>
      </c>
      <c r="H94" s="12">
        <v>1522</v>
      </c>
      <c r="I94" s="12">
        <v>1655</v>
      </c>
      <c r="J94" s="31"/>
      <c r="K94" s="3"/>
      <c r="L94" s="2"/>
      <c r="M94" s="14">
        <f t="shared" si="4"/>
        <v>0</v>
      </c>
      <c r="N94" s="15"/>
      <c r="O94" s="14">
        <f t="shared" si="5"/>
        <v>0</v>
      </c>
      <c r="P94" s="15"/>
      <c r="Q94" s="8"/>
    </row>
    <row r="95" spans="1:20" x14ac:dyDescent="0.35">
      <c r="A95" s="9"/>
      <c r="B95" s="2" t="s">
        <v>148</v>
      </c>
      <c r="C95" s="10"/>
      <c r="D95" s="11" t="s">
        <v>230</v>
      </c>
      <c r="E95" s="11" t="s">
        <v>252</v>
      </c>
      <c r="F95" s="11"/>
      <c r="G95" s="11" t="s">
        <v>276</v>
      </c>
      <c r="H95" s="12">
        <v>958</v>
      </c>
      <c r="I95" s="12">
        <v>1040</v>
      </c>
      <c r="J95" s="31"/>
      <c r="K95" s="3"/>
      <c r="L95" s="2"/>
      <c r="M95" s="14">
        <f t="shared" si="4"/>
        <v>0</v>
      </c>
      <c r="N95" s="15"/>
      <c r="O95" s="14">
        <f t="shared" si="5"/>
        <v>0</v>
      </c>
      <c r="P95" s="15"/>
      <c r="Q95" s="8"/>
    </row>
    <row r="96" spans="1:20" x14ac:dyDescent="0.35">
      <c r="A96" s="9"/>
      <c r="B96" s="2" t="s">
        <v>149</v>
      </c>
      <c r="C96" s="10"/>
      <c r="D96" s="11" t="s">
        <v>230</v>
      </c>
      <c r="E96" s="11" t="s">
        <v>253</v>
      </c>
      <c r="F96" s="11"/>
      <c r="G96" s="11" t="s">
        <v>277</v>
      </c>
      <c r="H96" s="12">
        <v>1947</v>
      </c>
      <c r="I96" s="12">
        <v>2115</v>
      </c>
      <c r="J96" s="31"/>
      <c r="K96" s="3"/>
      <c r="L96" s="2"/>
      <c r="M96" s="14">
        <f t="shared" si="4"/>
        <v>0</v>
      </c>
      <c r="N96" s="15"/>
      <c r="O96" s="14">
        <f t="shared" si="5"/>
        <v>0</v>
      </c>
      <c r="P96" s="15"/>
      <c r="Q96" s="8"/>
    </row>
    <row r="97" spans="1:17" x14ac:dyDescent="0.35">
      <c r="A97" s="9"/>
      <c r="B97" s="2" t="s">
        <v>150</v>
      </c>
      <c r="C97" s="10"/>
      <c r="D97" s="11" t="s">
        <v>230</v>
      </c>
      <c r="E97" s="11" t="s">
        <v>253</v>
      </c>
      <c r="F97" s="11"/>
      <c r="G97" s="11" t="s">
        <v>277</v>
      </c>
      <c r="H97" s="12">
        <v>3238</v>
      </c>
      <c r="I97" s="12">
        <v>4115</v>
      </c>
      <c r="J97" s="31"/>
      <c r="K97" s="3"/>
      <c r="L97" s="2"/>
      <c r="M97" s="14">
        <f t="shared" si="4"/>
        <v>0</v>
      </c>
      <c r="N97" s="15"/>
      <c r="O97" s="14">
        <f t="shared" si="5"/>
        <v>0</v>
      </c>
      <c r="P97" s="15"/>
      <c r="Q97" s="8"/>
    </row>
    <row r="98" spans="1:17" x14ac:dyDescent="0.35">
      <c r="A98" s="9"/>
      <c r="B98" s="2" t="s">
        <v>151</v>
      </c>
      <c r="C98" s="10"/>
      <c r="D98" s="11" t="s">
        <v>230</v>
      </c>
      <c r="E98" s="11" t="s">
        <v>254</v>
      </c>
      <c r="F98" s="11"/>
      <c r="G98" s="11" t="s">
        <v>278</v>
      </c>
      <c r="H98" s="12">
        <v>1073</v>
      </c>
      <c r="I98" s="12">
        <v>1183</v>
      </c>
      <c r="J98" s="31"/>
      <c r="K98" s="3"/>
      <c r="L98" s="2"/>
      <c r="M98" s="14">
        <f t="shared" si="4"/>
        <v>0</v>
      </c>
      <c r="N98" s="15"/>
      <c r="O98" s="14">
        <f t="shared" si="5"/>
        <v>0</v>
      </c>
      <c r="P98" s="15"/>
      <c r="Q98" s="8"/>
    </row>
    <row r="99" spans="1:17" x14ac:dyDescent="0.35">
      <c r="A99" s="9"/>
      <c r="B99" s="2" t="s">
        <v>152</v>
      </c>
      <c r="C99" s="10"/>
      <c r="D99" s="11" t="s">
        <v>230</v>
      </c>
      <c r="E99" s="11" t="s">
        <v>254</v>
      </c>
      <c r="F99" s="11"/>
      <c r="G99" s="11" t="s">
        <v>278</v>
      </c>
      <c r="H99" s="12">
        <v>1892</v>
      </c>
      <c r="I99" s="12">
        <v>3001</v>
      </c>
      <c r="J99" s="31"/>
      <c r="K99" s="3"/>
      <c r="L99" s="2"/>
      <c r="M99" s="14">
        <f t="shared" si="4"/>
        <v>0</v>
      </c>
      <c r="N99" s="15"/>
      <c r="O99" s="14">
        <f t="shared" si="5"/>
        <v>0</v>
      </c>
      <c r="P99" s="15"/>
      <c r="Q99" s="8"/>
    </row>
    <row r="100" spans="1:17" x14ac:dyDescent="0.35">
      <c r="A100" s="9"/>
      <c r="B100" s="2" t="s">
        <v>153</v>
      </c>
      <c r="C100" s="10"/>
      <c r="D100" s="11" t="s">
        <v>230</v>
      </c>
      <c r="E100" s="11" t="s">
        <v>254</v>
      </c>
      <c r="F100" s="11"/>
      <c r="G100" s="11" t="s">
        <v>278</v>
      </c>
      <c r="H100" s="12">
        <v>1779</v>
      </c>
      <c r="I100" s="12">
        <v>1845</v>
      </c>
      <c r="J100" s="31"/>
      <c r="K100" s="3"/>
      <c r="L100" s="2"/>
      <c r="M100" s="14">
        <f t="shared" si="4"/>
        <v>0</v>
      </c>
      <c r="N100" s="15"/>
      <c r="O100" s="14">
        <f t="shared" si="5"/>
        <v>0</v>
      </c>
      <c r="P100" s="15"/>
      <c r="Q100" s="8"/>
    </row>
    <row r="101" spans="1:17" x14ac:dyDescent="0.35">
      <c r="A101" s="9"/>
      <c r="B101" s="2" t="s">
        <v>154</v>
      </c>
      <c r="C101" s="10"/>
      <c r="D101" s="11" t="s">
        <v>231</v>
      </c>
      <c r="E101" s="11"/>
      <c r="F101" s="11"/>
      <c r="G101" s="11" t="s">
        <v>279</v>
      </c>
      <c r="H101" s="12">
        <v>3982</v>
      </c>
      <c r="I101" s="12">
        <v>4425</v>
      </c>
      <c r="J101" s="31"/>
      <c r="K101" s="3"/>
      <c r="L101" s="2"/>
      <c r="M101" s="14">
        <f t="shared" si="4"/>
        <v>0</v>
      </c>
      <c r="N101" s="15"/>
      <c r="O101" s="14">
        <f t="shared" si="5"/>
        <v>0</v>
      </c>
      <c r="P101" s="15"/>
      <c r="Q101" s="8"/>
    </row>
    <row r="102" spans="1:17" x14ac:dyDescent="0.35">
      <c r="A102" s="9"/>
      <c r="B102" s="2" t="s">
        <v>155</v>
      </c>
      <c r="C102" s="10"/>
      <c r="D102" s="11" t="s">
        <v>232</v>
      </c>
      <c r="E102" s="11" t="s">
        <v>255</v>
      </c>
      <c r="F102" s="11"/>
      <c r="G102" s="11" t="s">
        <v>279</v>
      </c>
      <c r="H102" s="12">
        <v>165</v>
      </c>
      <c r="I102" s="12">
        <v>186</v>
      </c>
      <c r="J102" s="31"/>
      <c r="K102" s="3"/>
      <c r="L102" s="2"/>
      <c r="M102" s="14">
        <f t="shared" si="4"/>
        <v>0</v>
      </c>
      <c r="N102" s="15"/>
      <c r="O102" s="14">
        <f t="shared" si="5"/>
        <v>0</v>
      </c>
      <c r="P102" s="15"/>
      <c r="Q102" s="8"/>
    </row>
    <row r="103" spans="1:17" x14ac:dyDescent="0.35">
      <c r="A103" s="9"/>
      <c r="B103" s="2" t="s">
        <v>156</v>
      </c>
      <c r="C103" s="10"/>
      <c r="D103" s="11" t="s">
        <v>232</v>
      </c>
      <c r="E103" s="11" t="s">
        <v>242</v>
      </c>
      <c r="F103" s="11"/>
      <c r="G103" s="11" t="s">
        <v>279</v>
      </c>
      <c r="H103" s="12">
        <v>154</v>
      </c>
      <c r="I103" s="12">
        <v>166</v>
      </c>
      <c r="J103" s="31"/>
      <c r="K103" s="3"/>
      <c r="L103" s="2"/>
      <c r="M103" s="14">
        <f t="shared" si="4"/>
        <v>0</v>
      </c>
      <c r="N103" s="15"/>
      <c r="O103" s="14">
        <f t="shared" si="5"/>
        <v>0</v>
      </c>
      <c r="P103" s="15"/>
      <c r="Q103" s="8"/>
    </row>
    <row r="104" spans="1:17" x14ac:dyDescent="0.35">
      <c r="A104" s="9"/>
      <c r="B104" s="2" t="s">
        <v>157</v>
      </c>
      <c r="C104" s="10"/>
      <c r="D104" s="11" t="s">
        <v>233</v>
      </c>
      <c r="E104" s="11"/>
      <c r="F104" s="11"/>
      <c r="G104" s="11" t="s">
        <v>279</v>
      </c>
      <c r="H104" s="12">
        <v>725</v>
      </c>
      <c r="I104" s="12">
        <v>782</v>
      </c>
      <c r="J104" s="31"/>
      <c r="K104" s="3"/>
      <c r="L104" s="2"/>
      <c r="M104" s="14">
        <f t="shared" si="4"/>
        <v>0</v>
      </c>
      <c r="N104" s="15"/>
      <c r="O104" s="14">
        <f t="shared" si="5"/>
        <v>0</v>
      </c>
      <c r="P104" s="15"/>
      <c r="Q104" s="8"/>
    </row>
    <row r="105" spans="1:17" x14ac:dyDescent="0.35">
      <c r="A105" s="9"/>
      <c r="B105" s="2" t="s">
        <v>158</v>
      </c>
      <c r="C105" s="10"/>
      <c r="D105" s="11" t="s">
        <v>234</v>
      </c>
      <c r="E105" s="11"/>
      <c r="F105" s="11"/>
      <c r="G105" s="11" t="s">
        <v>279</v>
      </c>
      <c r="H105" s="12">
        <v>110</v>
      </c>
      <c r="I105" s="12">
        <v>124</v>
      </c>
      <c r="J105" s="31"/>
      <c r="K105" s="3"/>
      <c r="L105" s="2"/>
      <c r="M105" s="14">
        <f t="shared" si="4"/>
        <v>0</v>
      </c>
      <c r="N105" s="15"/>
      <c r="O105" s="14">
        <f t="shared" si="5"/>
        <v>0</v>
      </c>
      <c r="P105" s="15"/>
      <c r="Q105" s="8"/>
    </row>
    <row r="106" spans="1:17" x14ac:dyDescent="0.35">
      <c r="A106" s="9"/>
      <c r="B106" s="2" t="s">
        <v>159</v>
      </c>
      <c r="C106" s="10"/>
      <c r="D106" s="11" t="s">
        <v>235</v>
      </c>
      <c r="E106" s="11" t="s">
        <v>256</v>
      </c>
      <c r="F106" s="11"/>
      <c r="G106" s="11" t="s">
        <v>235</v>
      </c>
      <c r="H106" s="12">
        <v>552</v>
      </c>
      <c r="I106" s="12">
        <v>604</v>
      </c>
      <c r="J106" s="31"/>
      <c r="K106" s="3"/>
      <c r="L106" s="2"/>
      <c r="M106" s="14">
        <f t="shared" si="4"/>
        <v>0</v>
      </c>
      <c r="N106" s="15"/>
      <c r="O106" s="14">
        <f t="shared" si="5"/>
        <v>0</v>
      </c>
      <c r="P106" s="15"/>
      <c r="Q106" s="8"/>
    </row>
    <row r="107" spans="1:17" x14ac:dyDescent="0.35">
      <c r="A107" s="9"/>
      <c r="B107" s="2" t="s">
        <v>160</v>
      </c>
      <c r="C107" s="10"/>
      <c r="D107" s="11" t="s">
        <v>235</v>
      </c>
      <c r="E107" s="11" t="s">
        <v>257</v>
      </c>
      <c r="F107" s="11"/>
      <c r="G107" s="11" t="s">
        <v>235</v>
      </c>
      <c r="H107" s="12">
        <v>2082</v>
      </c>
      <c r="I107" s="12">
        <v>2264</v>
      </c>
      <c r="J107" s="31"/>
      <c r="K107" s="3"/>
      <c r="L107" s="2"/>
      <c r="M107" s="14">
        <f t="shared" si="4"/>
        <v>0</v>
      </c>
      <c r="N107" s="15"/>
      <c r="O107" s="14">
        <f t="shared" si="5"/>
        <v>0</v>
      </c>
      <c r="P107" s="15"/>
      <c r="Q107" s="8"/>
    </row>
    <row r="108" spans="1:17" x14ac:dyDescent="0.35">
      <c r="A108" s="9"/>
      <c r="B108" s="2" t="s">
        <v>161</v>
      </c>
      <c r="C108" s="10"/>
      <c r="D108" s="11" t="s">
        <v>235</v>
      </c>
      <c r="E108" s="11" t="s">
        <v>258</v>
      </c>
      <c r="F108" s="11"/>
      <c r="G108" s="11" t="s">
        <v>235</v>
      </c>
      <c r="H108" s="12">
        <v>914</v>
      </c>
      <c r="I108" s="12">
        <v>1003</v>
      </c>
      <c r="J108" s="31"/>
      <c r="K108" s="3"/>
      <c r="L108" s="2"/>
      <c r="M108" s="14">
        <f t="shared" si="4"/>
        <v>0</v>
      </c>
      <c r="N108" s="15"/>
      <c r="O108" s="14">
        <f t="shared" si="5"/>
        <v>0</v>
      </c>
      <c r="P108" s="15"/>
      <c r="Q108" s="8"/>
    </row>
    <row r="109" spans="1:17" x14ac:dyDescent="0.35">
      <c r="A109" s="9"/>
      <c r="B109" s="2" t="s">
        <v>162</v>
      </c>
      <c r="C109" s="10"/>
      <c r="D109" s="11" t="s">
        <v>235</v>
      </c>
      <c r="E109" s="11" t="s">
        <v>259</v>
      </c>
      <c r="F109" s="11"/>
      <c r="G109" s="11" t="s">
        <v>235</v>
      </c>
      <c r="H109" s="12">
        <v>1515</v>
      </c>
      <c r="I109" s="12">
        <v>1636</v>
      </c>
      <c r="J109" s="31"/>
      <c r="K109" s="3"/>
      <c r="L109" s="2"/>
      <c r="M109" s="14">
        <f t="shared" si="4"/>
        <v>0</v>
      </c>
      <c r="N109" s="15"/>
      <c r="O109" s="14">
        <f t="shared" si="5"/>
        <v>0</v>
      </c>
      <c r="P109" s="15"/>
      <c r="Q109" s="8"/>
    </row>
    <row r="110" spans="1:17" x14ac:dyDescent="0.35">
      <c r="A110" s="9"/>
      <c r="B110" s="2" t="s">
        <v>163</v>
      </c>
      <c r="C110" s="10"/>
      <c r="D110" s="11" t="s">
        <v>236</v>
      </c>
      <c r="E110" s="11"/>
      <c r="F110" s="11"/>
      <c r="G110" s="11" t="s">
        <v>280</v>
      </c>
      <c r="H110" s="12">
        <v>1565</v>
      </c>
      <c r="I110" s="12">
        <v>1682</v>
      </c>
      <c r="J110" s="31"/>
      <c r="K110" s="3"/>
      <c r="L110" s="2"/>
      <c r="M110" s="14">
        <f t="shared" si="4"/>
        <v>0</v>
      </c>
      <c r="N110" s="15"/>
      <c r="O110" s="14">
        <f t="shared" si="5"/>
        <v>0</v>
      </c>
      <c r="P110" s="15"/>
      <c r="Q110" s="8"/>
    </row>
    <row r="111" spans="1:17" x14ac:dyDescent="0.35">
      <c r="A111" s="9"/>
      <c r="B111" s="2" t="s">
        <v>164</v>
      </c>
      <c r="C111" s="10"/>
      <c r="D111" s="11" t="s">
        <v>236</v>
      </c>
      <c r="E111" s="11"/>
      <c r="F111" s="11"/>
      <c r="G111" s="11" t="s">
        <v>280</v>
      </c>
      <c r="H111" s="12">
        <v>1680</v>
      </c>
      <c r="I111" s="12">
        <v>1811</v>
      </c>
      <c r="J111" s="31"/>
      <c r="K111" s="3"/>
      <c r="L111" s="2"/>
      <c r="M111" s="14">
        <f t="shared" si="4"/>
        <v>0</v>
      </c>
      <c r="N111" s="15"/>
      <c r="O111" s="14">
        <f t="shared" si="5"/>
        <v>0</v>
      </c>
      <c r="P111" s="15"/>
      <c r="Q111" s="8"/>
    </row>
    <row r="112" spans="1:17" x14ac:dyDescent="0.35">
      <c r="A112" s="9"/>
      <c r="B112" s="2" t="s">
        <v>165</v>
      </c>
      <c r="C112" s="10"/>
      <c r="D112" s="11" t="s">
        <v>237</v>
      </c>
      <c r="E112" s="11"/>
      <c r="F112" s="11"/>
      <c r="G112" s="11" t="s">
        <v>280</v>
      </c>
      <c r="H112" s="12">
        <v>715</v>
      </c>
      <c r="I112" s="12">
        <v>991</v>
      </c>
      <c r="J112" s="31"/>
      <c r="K112" s="3"/>
      <c r="L112" s="2"/>
      <c r="M112" s="14">
        <f t="shared" si="4"/>
        <v>0</v>
      </c>
      <c r="N112" s="15"/>
      <c r="O112" s="14">
        <f t="shared" si="5"/>
        <v>0</v>
      </c>
      <c r="P112" s="15"/>
      <c r="Q112" s="8"/>
    </row>
    <row r="113" spans="1:17" x14ac:dyDescent="0.35">
      <c r="A113" s="9"/>
      <c r="B113" s="2" t="s">
        <v>166</v>
      </c>
      <c r="C113" s="10"/>
      <c r="D113" s="11" t="s">
        <v>237</v>
      </c>
      <c r="E113" s="11"/>
      <c r="F113" s="11"/>
      <c r="G113" s="11" t="s">
        <v>280</v>
      </c>
      <c r="H113" s="12">
        <v>1346</v>
      </c>
      <c r="I113" s="12">
        <v>1603</v>
      </c>
      <c r="J113" s="31"/>
      <c r="K113" s="3"/>
      <c r="L113" s="2"/>
      <c r="M113" s="14">
        <f t="shared" si="4"/>
        <v>0</v>
      </c>
      <c r="N113" s="15"/>
      <c r="O113" s="14">
        <f t="shared" si="5"/>
        <v>0</v>
      </c>
      <c r="P113" s="15"/>
      <c r="Q113" s="8"/>
    </row>
    <row r="114" spans="1:17" x14ac:dyDescent="0.35">
      <c r="A114" s="9"/>
      <c r="B114" s="2" t="s">
        <v>167</v>
      </c>
      <c r="C114" s="10"/>
      <c r="D114" s="11" t="s">
        <v>238</v>
      </c>
      <c r="E114" s="11"/>
      <c r="F114" s="11"/>
      <c r="G114" s="11" t="s">
        <v>271</v>
      </c>
      <c r="H114" s="12">
        <v>761</v>
      </c>
      <c r="I114" s="12">
        <v>830</v>
      </c>
      <c r="J114" s="31"/>
      <c r="K114" s="3"/>
      <c r="L114" s="2"/>
      <c r="M114" s="14">
        <f t="shared" si="4"/>
        <v>0</v>
      </c>
      <c r="N114" s="15"/>
      <c r="O114" s="14">
        <f t="shared" si="5"/>
        <v>0</v>
      </c>
      <c r="P114" s="15"/>
      <c r="Q114" s="8"/>
    </row>
    <row r="115" spans="1:17" x14ac:dyDescent="0.35">
      <c r="A115" s="9"/>
      <c r="B115" s="2" t="s">
        <v>168</v>
      </c>
      <c r="C115" s="10"/>
      <c r="D115" s="11" t="s">
        <v>239</v>
      </c>
      <c r="E115" s="11"/>
      <c r="F115" s="11"/>
      <c r="G115" s="11" t="s">
        <v>271</v>
      </c>
      <c r="H115" s="12">
        <v>118</v>
      </c>
      <c r="I115" s="12">
        <v>106</v>
      </c>
      <c r="J115" s="31"/>
      <c r="K115" s="3"/>
      <c r="L115" s="2"/>
      <c r="M115" s="14">
        <f t="shared" si="4"/>
        <v>0</v>
      </c>
      <c r="N115" s="15"/>
      <c r="O115" s="14">
        <f t="shared" si="5"/>
        <v>0</v>
      </c>
      <c r="P115" s="15"/>
      <c r="Q115" s="8"/>
    </row>
    <row r="116" spans="1:17" x14ac:dyDescent="0.35">
      <c r="A116" s="9"/>
      <c r="B116" s="2" t="s">
        <v>169</v>
      </c>
      <c r="C116" s="10"/>
      <c r="D116" s="11" t="s">
        <v>240</v>
      </c>
      <c r="E116" s="11"/>
      <c r="F116" s="11"/>
      <c r="G116" s="11" t="s">
        <v>240</v>
      </c>
      <c r="H116" s="12">
        <v>2191</v>
      </c>
      <c r="I116" s="12">
        <v>2435</v>
      </c>
      <c r="J116" s="31"/>
      <c r="K116" s="3"/>
      <c r="L116" s="2"/>
      <c r="M116" s="14">
        <f t="shared" si="4"/>
        <v>0</v>
      </c>
      <c r="N116" s="15"/>
      <c r="O116" s="14">
        <f t="shared" si="5"/>
        <v>0</v>
      </c>
      <c r="P116" s="15"/>
      <c r="Q116" s="8"/>
    </row>
    <row r="117" spans="1:17" x14ac:dyDescent="0.35">
      <c r="A117" s="9"/>
      <c r="B117" s="2" t="s">
        <v>170</v>
      </c>
      <c r="C117" s="10"/>
      <c r="D117" s="11" t="s">
        <v>241</v>
      </c>
      <c r="E117" s="11" t="s">
        <v>260</v>
      </c>
      <c r="F117" s="11"/>
      <c r="G117" s="11" t="s">
        <v>240</v>
      </c>
      <c r="H117" s="12">
        <v>537</v>
      </c>
      <c r="I117" s="12">
        <v>587</v>
      </c>
      <c r="J117" s="31"/>
      <c r="K117" s="3"/>
      <c r="L117" s="2"/>
      <c r="M117" s="14">
        <f t="shared" si="4"/>
        <v>0</v>
      </c>
      <c r="N117" s="15"/>
      <c r="O117" s="14">
        <f t="shared" si="5"/>
        <v>0</v>
      </c>
      <c r="P117" s="15"/>
      <c r="Q117" s="8"/>
    </row>
  </sheetData>
  <mergeCells count="3">
    <mergeCell ref="B4:F6"/>
    <mergeCell ref="B8:F8"/>
    <mergeCell ref="M10:P10"/>
  </mergeCells>
  <conditionalFormatting sqref="B10:M10">
    <cfRule type="cellIs" dxfId="4" priority="5" stopIfTrue="1" operator="equal">
      <formula>"none"</formula>
    </cfRule>
  </conditionalFormatting>
  <conditionalFormatting sqref="M14:M117 O14:O117">
    <cfRule type="cellIs" dxfId="3" priority="1" stopIfTrue="1" operator="equal">
      <formula>0</formula>
    </cfRule>
  </conditionalFormatting>
  <conditionalFormatting sqref="N14:N117 P14:P117">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309</Value>
    </TaxCatchAll>
    <ApprovedForCommission xmlns="07a766d4-cf60-4260-9f49-242aaa07e1bd">false</ApprovedForCommission>
    <Review_x0020_Document_x0020_Type xmlns="d23c6157-5623-4293-b83e-785d6ba7de2d" xsi:nil="true"/>
    <AuthorityType xmlns="07a766d4-cf60-4260-9f49-242aaa07e1bd">Unitary District</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Vale of White Horse</TermName>
          <TermId xmlns="http://schemas.microsoft.com/office/infopath/2007/PartnerControls">202a5fcf-3a52-4645-be62-4fda9235594b</TermId>
        </TermInfo>
      </Terms>
    </d08e702f979e48d3863205ea645082c2>
    <SharedWithUsers xmlns="d23c6157-5623-4293-b83e-785d6ba7de2d">
      <UserInfo>
        <DisplayName/>
        <AccountId xsi:nil="true"/>
        <AccountType/>
      </UserInfo>
    </SharedWithUsers>
    <lcf76f155ced4ddcb4097134ff3c332f xmlns="659ac8ec-07a7-48b9-9f5c-9ce5c1b83941">
      <Terms xmlns="http://schemas.microsoft.com/office/infopath/2007/PartnerControls"/>
    </lcf76f155ced4ddcb4097134ff3c332f>
  </documentManagement>
</p:propertie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6C752D3C4852434EB03395FE2D2F2943" ma:contentTypeVersion="10" ma:contentTypeDescription="Parent Document Content Type for all review documents" ma:contentTypeScope="" ma:versionID="d7b841ebf4eda64e5f489b9c42834254">
  <xsd:schema xmlns:xsd="http://www.w3.org/2001/XMLSchema" xmlns:xs="http://www.w3.org/2001/XMLSchema" xmlns:p="http://schemas.microsoft.com/office/2006/metadata/properties" xmlns:ns1="http://schemas.microsoft.com/sharepoint/v3" xmlns:ns2="07a766d4-cf60-4260-9f49-242aaa07e1bd" xmlns:ns3="d23c6157-5623-4293-b83e-785d6ba7de2d" xmlns:ns4="659ac8ec-07a7-48b9-9f5c-9ce5c1b83941" targetNamespace="http://schemas.microsoft.com/office/2006/metadata/properties" ma:root="true" ma:fieldsID="a1a95ee5ca97e22971f089e3ba4738ef" ns1:_="" ns2:_="" ns3:_="" ns4:_="">
    <xsd:import namespace="http://schemas.microsoft.com/sharepoint/v3"/>
    <xsd:import namespace="07a766d4-cf60-4260-9f49-242aaa07e1bd"/>
    <xsd:import namespace="d23c6157-5623-4293-b83e-785d6ba7de2d"/>
    <xsd:import namespace="659ac8ec-07a7-48b9-9f5c-9ce5c1b83941"/>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3:SharedWithUsers" minOccurs="0"/>
                <xsd:element ref="ns3:SharedWithDetails" minOccurs="0"/>
                <xsd:element ref="ns4:MediaServiceObjectDetectorVersion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9ac8ec-07a7-48b9-9f5c-9ce5c1b83941"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2.xml><?xml version="1.0" encoding="utf-8"?>
<ds:datastoreItem xmlns:ds="http://schemas.openxmlformats.org/officeDocument/2006/customXml" ds:itemID="{255B7FDA-1106-4372-997E-8FE17782560C}">
  <ds:schemaRefs>
    <ds:schemaRef ds:uri="http://schemas.microsoft.com/office/2006/documentManagement/types"/>
    <ds:schemaRef ds:uri="http://purl.org/dc/terms/"/>
    <ds:schemaRef ds:uri="http://purl.org/dc/elements/1.1/"/>
    <ds:schemaRef ds:uri="http://schemas.microsoft.com/sharepoint/v3"/>
    <ds:schemaRef ds:uri="http://schemas.microsoft.com/office/2006/metadata/properties"/>
    <ds:schemaRef ds:uri="http://purl.org/dc/dcmitype/"/>
    <ds:schemaRef ds:uri="d23c6157-5623-4293-b83e-785d6ba7de2d"/>
    <ds:schemaRef ds:uri="07a766d4-cf60-4260-9f49-242aaa07e1bd"/>
    <ds:schemaRef ds:uri="http://www.w3.org/XML/1998/namespace"/>
    <ds:schemaRef ds:uri="http://schemas.microsoft.com/office/infopath/2007/PartnerControls"/>
    <ds:schemaRef ds:uri="http://schemas.openxmlformats.org/package/2006/metadata/core-properties"/>
    <ds:schemaRef ds:uri="659ac8ec-07a7-48b9-9f5c-9ce5c1b83941"/>
  </ds:schemaRefs>
</ds:datastoreItem>
</file>

<file path=customXml/itemProps3.xml><?xml version="1.0" encoding="utf-8"?>
<ds:datastoreItem xmlns:ds="http://schemas.openxmlformats.org/officeDocument/2006/customXml" ds:itemID="{25D7D173-5613-40BC-A7DD-174556FF0893}">
  <ds:schemaRefs>
    <ds:schemaRef ds:uri="Microsoft.SharePoint.Taxonomy.ContentTypeSync"/>
  </ds:schemaRefs>
</ds:datastoreItem>
</file>

<file path=customXml/itemProps4.xml><?xml version="1.0" encoding="utf-8"?>
<ds:datastoreItem xmlns:ds="http://schemas.openxmlformats.org/officeDocument/2006/customXml" ds:itemID="{92BF42AC-4FB6-49FC-8698-D55AFFA2EC02}">
  <ds:schemaRefs>
    <ds:schemaRef ds:uri="http://schemas.microsoft.com/sharepoint/events"/>
  </ds:schemaRefs>
</ds:datastoreItem>
</file>

<file path=customXml/itemProps5.xml><?xml version="1.0" encoding="utf-8"?>
<ds:datastoreItem xmlns:ds="http://schemas.openxmlformats.org/officeDocument/2006/customXml" ds:itemID="{11B75BAA-E8D0-45FB-82C0-7D0CFCC576FC}">
  <ds:schemaRefs>
    <ds:schemaRef ds:uri="office.server.policy"/>
  </ds:schemaRefs>
</ds:datastoreItem>
</file>

<file path=customXml/itemProps6.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7.xml><?xml version="1.0" encoding="utf-8"?>
<ds:datastoreItem xmlns:ds="http://schemas.openxmlformats.org/officeDocument/2006/customXml" ds:itemID="{B955ACB1-8D4F-4DAA-9CE4-907F75B87D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659ac8ec-07a7-48b9-9f5c-9ce5c1b839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Brendan Connell-French</cp:lastModifiedBy>
  <cp:revision/>
  <dcterms:created xsi:type="dcterms:W3CDTF">2002-01-23T12:13:56Z</dcterms:created>
  <dcterms:modified xsi:type="dcterms:W3CDTF">2024-01-18T18:30:43Z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0x010100E7BD6A8A66F7CB4BBA2B02F0531791BE0026A9A75CCCA16F4693F1FE45F71519DE006C752D3C4852434EB03395FE2D2F2943</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309;#Vale of White Horse|202a5fcf-3a52-4645-be62-4fda9235594b</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_ColorHex">
    <vt:lpwstr/>
  </property>
  <property fmtid="{D5CDD505-2E9C-101B-9397-08002B2CF9AE}" pid="23" name="_Emoji">
    <vt:lpwstr/>
  </property>
  <property fmtid="{D5CDD505-2E9C-101B-9397-08002B2CF9AE}" pid="24" name="_ColorTag">
    <vt:lpwstr/>
  </property>
</Properties>
</file>